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autoCompressPictures="0"/>
  <bookViews>
    <workbookView xWindow="-6990" yWindow="450" windowWidth="15750" windowHeight="13620" tabRatio="816"/>
  </bookViews>
  <sheets>
    <sheet name="Workbook Key" sheetId="12" r:id="rId1"/>
    <sheet name="Replication information" sheetId="15" r:id="rId2"/>
    <sheet name="heatmap" sheetId="14" r:id="rId3"/>
    <sheet name="TABLE S2 yields and rates" sheetId="13" r:id="rId4"/>
    <sheet name="TABLE S3 mem stats" sheetId="1" r:id="rId5"/>
    <sheet name="mem acc" sheetId="5" r:id="rId6"/>
    <sheet name="mem spark shade" sheetId="7" r:id="rId7"/>
    <sheet name="mem nutrientps" sheetId="10" r:id="rId8"/>
    <sheet name="mem rateps" sheetId="11" r:id="rId9"/>
    <sheet name="TABLE S4 cyt stats" sheetId="2" r:id="rId10"/>
    <sheet name="cyt acc" sheetId="3" r:id="rId11"/>
    <sheet name="cyt spark shade" sheetId="6" r:id="rId12"/>
    <sheet name="cyt nutrientps" sheetId="8" r:id="rId13"/>
    <sheet name="cyt rateps" sheetId="9" r:id="rId14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5" i="2" l="1"/>
  <c r="I155" i="2"/>
  <c r="H155" i="2"/>
  <c r="G155" i="2"/>
  <c r="F155" i="2"/>
  <c r="E155" i="2"/>
  <c r="D155" i="2"/>
  <c r="C155" i="2"/>
  <c r="J154" i="2"/>
  <c r="I154" i="2"/>
  <c r="H154" i="2"/>
  <c r="G154" i="2"/>
  <c r="F154" i="2"/>
  <c r="E154" i="2"/>
  <c r="D154" i="2"/>
  <c r="C154" i="2"/>
  <c r="J153" i="2"/>
  <c r="I153" i="2"/>
  <c r="H153" i="2"/>
  <c r="G153" i="2"/>
  <c r="F153" i="2"/>
  <c r="E153" i="2"/>
  <c r="D153" i="2"/>
  <c r="C153" i="2"/>
  <c r="J152" i="2"/>
  <c r="I152" i="2"/>
  <c r="H152" i="2"/>
  <c r="G152" i="2"/>
  <c r="F152" i="2"/>
  <c r="E152" i="2"/>
  <c r="D152" i="2"/>
  <c r="C152" i="2"/>
  <c r="J151" i="2"/>
  <c r="I151" i="2"/>
  <c r="H151" i="2"/>
  <c r="G151" i="2"/>
  <c r="F151" i="2"/>
  <c r="E151" i="2"/>
  <c r="D151" i="2"/>
  <c r="C151" i="2"/>
  <c r="J150" i="2"/>
  <c r="I150" i="2"/>
  <c r="H150" i="2"/>
  <c r="G150" i="2"/>
  <c r="F150" i="2"/>
  <c r="E150" i="2"/>
  <c r="D150" i="2"/>
  <c r="C150" i="2"/>
  <c r="J149" i="2"/>
  <c r="I149" i="2"/>
  <c r="H149" i="2"/>
  <c r="G149" i="2"/>
  <c r="F149" i="2"/>
  <c r="E149" i="2"/>
  <c r="D149" i="2"/>
  <c r="C149" i="2"/>
  <c r="J148" i="2"/>
  <c r="I148" i="2"/>
  <c r="H148" i="2"/>
  <c r="G148" i="2"/>
  <c r="F148" i="2"/>
  <c r="E148" i="2"/>
  <c r="D148" i="2"/>
  <c r="C148" i="2"/>
  <c r="J147" i="2"/>
  <c r="I147" i="2"/>
  <c r="H147" i="2"/>
  <c r="G147" i="2"/>
  <c r="F147" i="2"/>
  <c r="E147" i="2"/>
  <c r="D147" i="2"/>
  <c r="C147" i="2"/>
  <c r="J146" i="2"/>
  <c r="I146" i="2"/>
  <c r="H146" i="2"/>
  <c r="G146" i="2"/>
  <c r="F146" i="2"/>
  <c r="E146" i="2"/>
  <c r="D146" i="2"/>
  <c r="C146" i="2"/>
  <c r="J144" i="2"/>
  <c r="I144" i="2"/>
  <c r="H144" i="2"/>
  <c r="G144" i="2"/>
  <c r="F144" i="2"/>
  <c r="E144" i="2"/>
  <c r="D144" i="2"/>
  <c r="C144" i="2"/>
  <c r="J143" i="2"/>
  <c r="I143" i="2"/>
  <c r="H143" i="2"/>
  <c r="G143" i="2"/>
  <c r="F143" i="2"/>
  <c r="E143" i="2"/>
  <c r="D143" i="2"/>
  <c r="C143" i="2"/>
  <c r="J142" i="2"/>
  <c r="I142" i="2"/>
  <c r="H142" i="2"/>
  <c r="G142" i="2"/>
  <c r="F142" i="2"/>
  <c r="E142" i="2"/>
  <c r="D142" i="2"/>
  <c r="C142" i="2"/>
  <c r="J140" i="2"/>
  <c r="I140" i="2"/>
  <c r="H140" i="2"/>
  <c r="G140" i="2"/>
  <c r="F140" i="2"/>
  <c r="E140" i="2"/>
  <c r="D140" i="2"/>
  <c r="C140" i="2"/>
  <c r="J139" i="2"/>
  <c r="I139" i="2"/>
  <c r="H139" i="2"/>
  <c r="G139" i="2"/>
  <c r="F139" i="2"/>
  <c r="E139" i="2"/>
  <c r="D139" i="2"/>
  <c r="C139" i="2"/>
  <c r="J138" i="2"/>
  <c r="I138" i="2"/>
  <c r="H138" i="2"/>
  <c r="G138" i="2"/>
  <c r="F138" i="2"/>
  <c r="E138" i="2"/>
  <c r="D138" i="2"/>
  <c r="C138" i="2"/>
  <c r="J137" i="2"/>
  <c r="I137" i="2"/>
  <c r="H137" i="2"/>
  <c r="G137" i="2"/>
  <c r="F137" i="2"/>
  <c r="E137" i="2"/>
  <c r="D137" i="2"/>
  <c r="C137" i="2"/>
  <c r="J136" i="2"/>
  <c r="I136" i="2"/>
  <c r="H136" i="2"/>
  <c r="G136" i="2"/>
  <c r="F136" i="2"/>
  <c r="E136" i="2"/>
  <c r="D136" i="2"/>
  <c r="C136" i="2"/>
  <c r="J133" i="2"/>
  <c r="I133" i="2"/>
  <c r="H133" i="2"/>
  <c r="G133" i="2"/>
  <c r="F133" i="2"/>
  <c r="E133" i="2"/>
  <c r="D133" i="2"/>
  <c r="C133" i="2"/>
  <c r="J131" i="2"/>
  <c r="I131" i="2"/>
  <c r="H131" i="2"/>
  <c r="G131" i="2"/>
  <c r="F131" i="2"/>
  <c r="E131" i="2"/>
  <c r="D131" i="2"/>
  <c r="C131" i="2"/>
  <c r="J130" i="2"/>
  <c r="I130" i="2"/>
  <c r="H130" i="2"/>
  <c r="G130" i="2"/>
  <c r="F130" i="2"/>
  <c r="E130" i="2"/>
  <c r="D130" i="2"/>
  <c r="C130" i="2"/>
  <c r="J127" i="2"/>
  <c r="I127" i="2"/>
  <c r="H127" i="2"/>
  <c r="G127" i="2"/>
  <c r="F127" i="2"/>
  <c r="E127" i="2"/>
  <c r="D127" i="2"/>
  <c r="C127" i="2"/>
  <c r="J126" i="2"/>
  <c r="I126" i="2"/>
  <c r="H126" i="2"/>
  <c r="G126" i="2"/>
  <c r="F126" i="2"/>
  <c r="E126" i="2"/>
  <c r="D126" i="2"/>
  <c r="C126" i="2"/>
  <c r="J125" i="2"/>
  <c r="I125" i="2"/>
  <c r="H125" i="2"/>
  <c r="G125" i="2"/>
  <c r="F125" i="2"/>
  <c r="E125" i="2"/>
  <c r="D125" i="2"/>
  <c r="C125" i="2"/>
  <c r="J123" i="2"/>
  <c r="I123" i="2"/>
  <c r="H123" i="2"/>
  <c r="G123" i="2"/>
  <c r="F123" i="2"/>
  <c r="E123" i="2"/>
  <c r="D123" i="2"/>
  <c r="C123" i="2"/>
  <c r="J122" i="2"/>
  <c r="I122" i="2"/>
  <c r="H122" i="2"/>
  <c r="G122" i="2"/>
  <c r="F122" i="2"/>
  <c r="E122" i="2"/>
  <c r="D122" i="2"/>
  <c r="C122" i="2"/>
  <c r="J121" i="2"/>
  <c r="I121" i="2"/>
  <c r="H121" i="2"/>
  <c r="G121" i="2"/>
  <c r="F121" i="2"/>
  <c r="E121" i="2"/>
  <c r="D121" i="2"/>
  <c r="C121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J87" i="2"/>
  <c r="I87" i="2"/>
  <c r="H87" i="2"/>
  <c r="G87" i="2"/>
  <c r="F87" i="2"/>
  <c r="E87" i="2"/>
  <c r="D87" i="2"/>
  <c r="C87" i="2"/>
  <c r="J86" i="2"/>
  <c r="I86" i="2"/>
  <c r="H86" i="2"/>
  <c r="G86" i="2"/>
  <c r="F86" i="2"/>
  <c r="E86" i="2"/>
  <c r="D86" i="2"/>
  <c r="C86" i="2"/>
  <c r="J84" i="2"/>
  <c r="I84" i="2"/>
  <c r="H84" i="2"/>
  <c r="G84" i="2"/>
  <c r="F84" i="2"/>
  <c r="E84" i="2"/>
  <c r="D84" i="2"/>
  <c r="C84" i="2"/>
  <c r="J83" i="2"/>
  <c r="I83" i="2"/>
  <c r="H83" i="2"/>
  <c r="G83" i="2"/>
  <c r="F83" i="2"/>
  <c r="E83" i="2"/>
  <c r="D83" i="2"/>
  <c r="C83" i="2"/>
  <c r="J82" i="2"/>
  <c r="I82" i="2"/>
  <c r="H82" i="2"/>
  <c r="G82" i="2"/>
  <c r="F82" i="2"/>
  <c r="E82" i="2"/>
  <c r="D82" i="2"/>
  <c r="C82" i="2"/>
  <c r="J81" i="2"/>
  <c r="I81" i="2"/>
  <c r="H81" i="2"/>
  <c r="G81" i="2"/>
  <c r="F81" i="2"/>
  <c r="E81" i="2"/>
  <c r="D81" i="2"/>
  <c r="C81" i="2"/>
  <c r="J80" i="2"/>
  <c r="I80" i="2"/>
  <c r="H80" i="2"/>
  <c r="G80" i="2"/>
  <c r="F80" i="2"/>
  <c r="E80" i="2"/>
  <c r="D80" i="2"/>
  <c r="C80" i="2"/>
  <c r="J79" i="2"/>
  <c r="I79" i="2"/>
  <c r="H79" i="2"/>
  <c r="G79" i="2"/>
  <c r="F79" i="2"/>
  <c r="E79" i="2"/>
  <c r="D79" i="2"/>
  <c r="C79" i="2"/>
  <c r="J78" i="2"/>
  <c r="I78" i="2"/>
  <c r="H78" i="2"/>
  <c r="G78" i="2"/>
  <c r="F78" i="2"/>
  <c r="E78" i="2"/>
  <c r="D78" i="2"/>
  <c r="C78" i="2"/>
  <c r="J77" i="2"/>
  <c r="I77" i="2"/>
  <c r="H77" i="2"/>
  <c r="G77" i="2"/>
  <c r="F77" i="2"/>
  <c r="E77" i="2"/>
  <c r="D77" i="2"/>
  <c r="C77" i="2"/>
  <c r="J76" i="2"/>
  <c r="I76" i="2"/>
  <c r="H76" i="2"/>
  <c r="G76" i="2"/>
  <c r="F76" i="2"/>
  <c r="E76" i="2"/>
  <c r="D76" i="2"/>
  <c r="C76" i="2"/>
  <c r="J75" i="2"/>
  <c r="I75" i="2"/>
  <c r="H75" i="2"/>
  <c r="G75" i="2"/>
  <c r="F75" i="2"/>
  <c r="E75" i="2"/>
  <c r="D75" i="2"/>
  <c r="C75" i="2"/>
  <c r="J74" i="2"/>
  <c r="I74" i="2"/>
  <c r="H74" i="2"/>
  <c r="G74" i="2"/>
  <c r="F74" i="2"/>
  <c r="E74" i="2"/>
  <c r="D74" i="2"/>
  <c r="C74" i="2"/>
  <c r="J73" i="2"/>
  <c r="I73" i="2"/>
  <c r="H73" i="2"/>
  <c r="G73" i="2"/>
  <c r="F73" i="2"/>
  <c r="E73" i="2"/>
  <c r="D73" i="2"/>
  <c r="C73" i="2"/>
  <c r="J72" i="2"/>
  <c r="I72" i="2"/>
  <c r="H72" i="2"/>
  <c r="G72" i="2"/>
  <c r="F72" i="2"/>
  <c r="E72" i="2"/>
  <c r="D72" i="2"/>
  <c r="C72" i="2"/>
  <c r="J71" i="2"/>
  <c r="I71" i="2"/>
  <c r="H71" i="2"/>
  <c r="G71" i="2"/>
  <c r="F71" i="2"/>
  <c r="E71" i="2"/>
  <c r="D71" i="2"/>
  <c r="C71" i="2"/>
  <c r="J70" i="2"/>
  <c r="I70" i="2"/>
  <c r="H70" i="2"/>
  <c r="G70" i="2"/>
  <c r="F70" i="2"/>
  <c r="E70" i="2"/>
  <c r="D70" i="2"/>
  <c r="C70" i="2"/>
  <c r="J69" i="2"/>
  <c r="I69" i="2"/>
  <c r="H69" i="2"/>
  <c r="G69" i="2"/>
  <c r="F69" i="2"/>
  <c r="E69" i="2"/>
  <c r="D69" i="2"/>
  <c r="C69" i="2"/>
  <c r="J68" i="2"/>
  <c r="I68" i="2"/>
  <c r="H68" i="2"/>
  <c r="G68" i="2"/>
  <c r="F68" i="2"/>
  <c r="E68" i="2"/>
  <c r="D68" i="2"/>
  <c r="C68" i="2"/>
  <c r="J67" i="2"/>
  <c r="I67" i="2"/>
  <c r="H67" i="2"/>
  <c r="G67" i="2"/>
  <c r="F67" i="2"/>
  <c r="E67" i="2"/>
  <c r="D67" i="2"/>
  <c r="C67" i="2"/>
  <c r="J66" i="2"/>
  <c r="I66" i="2"/>
  <c r="H66" i="2"/>
  <c r="G66" i="2"/>
  <c r="F66" i="2"/>
  <c r="E66" i="2"/>
  <c r="D66" i="2"/>
  <c r="C66" i="2"/>
  <c r="J65" i="2"/>
  <c r="I65" i="2"/>
  <c r="H65" i="2"/>
  <c r="G65" i="2"/>
  <c r="F65" i="2"/>
  <c r="E65" i="2"/>
  <c r="D65" i="2"/>
  <c r="C65" i="2"/>
  <c r="J64" i="2"/>
  <c r="I64" i="2"/>
  <c r="H64" i="2"/>
  <c r="G64" i="2"/>
  <c r="F64" i="2"/>
  <c r="E64" i="2"/>
  <c r="D64" i="2"/>
  <c r="C64" i="2"/>
  <c r="J63" i="2"/>
  <c r="I63" i="2"/>
  <c r="H63" i="2"/>
  <c r="G63" i="2"/>
  <c r="F63" i="2"/>
  <c r="E63" i="2"/>
  <c r="D63" i="2"/>
  <c r="C63" i="2"/>
  <c r="J62" i="2"/>
  <c r="I62" i="2"/>
  <c r="H62" i="2"/>
  <c r="G62" i="2"/>
  <c r="F62" i="2"/>
  <c r="E62" i="2"/>
  <c r="D62" i="2"/>
  <c r="C62" i="2"/>
  <c r="J61" i="2"/>
  <c r="I61" i="2"/>
  <c r="H61" i="2"/>
  <c r="G61" i="2"/>
  <c r="F61" i="2"/>
  <c r="E61" i="2"/>
  <c r="D61" i="2"/>
  <c r="C61" i="2"/>
  <c r="J60" i="2"/>
  <c r="I60" i="2"/>
  <c r="H60" i="2"/>
  <c r="G60" i="2"/>
  <c r="F60" i="2"/>
  <c r="E60" i="2"/>
  <c r="D60" i="2"/>
  <c r="C60" i="2"/>
  <c r="J59" i="2"/>
  <c r="I59" i="2"/>
  <c r="H59" i="2"/>
  <c r="G59" i="2"/>
  <c r="F59" i="2"/>
  <c r="E59" i="2"/>
  <c r="D59" i="2"/>
  <c r="C59" i="2"/>
  <c r="J58" i="2"/>
  <c r="I58" i="2"/>
  <c r="H58" i="2"/>
  <c r="G58" i="2"/>
  <c r="F58" i="2"/>
  <c r="E58" i="2"/>
  <c r="D58" i="2"/>
  <c r="C58" i="2"/>
  <c r="J56" i="2"/>
  <c r="I56" i="2"/>
  <c r="H56" i="2"/>
  <c r="G56" i="2"/>
  <c r="F56" i="2"/>
  <c r="E56" i="2"/>
  <c r="D56" i="2"/>
  <c r="C56" i="2"/>
  <c r="J55" i="2"/>
  <c r="I55" i="2"/>
  <c r="H55" i="2"/>
  <c r="G55" i="2"/>
  <c r="F55" i="2"/>
  <c r="E55" i="2"/>
  <c r="D55" i="2"/>
  <c r="C55" i="2"/>
  <c r="J53" i="2"/>
  <c r="I53" i="2"/>
  <c r="H53" i="2"/>
  <c r="G53" i="2"/>
  <c r="F53" i="2"/>
  <c r="E53" i="2"/>
  <c r="D53" i="2"/>
  <c r="C53" i="2"/>
  <c r="J52" i="2"/>
  <c r="I52" i="2"/>
  <c r="H52" i="2"/>
  <c r="G52" i="2"/>
  <c r="F52" i="2"/>
  <c r="E52" i="2"/>
  <c r="D52" i="2"/>
  <c r="C52" i="2"/>
  <c r="J51" i="2"/>
  <c r="I51" i="2"/>
  <c r="H51" i="2"/>
  <c r="G51" i="2"/>
  <c r="F51" i="2"/>
  <c r="E51" i="2"/>
  <c r="D51" i="2"/>
  <c r="C51" i="2"/>
  <c r="J48" i="2"/>
  <c r="I48" i="2"/>
  <c r="H48" i="2"/>
  <c r="G48" i="2"/>
  <c r="F48" i="2"/>
  <c r="E48" i="2"/>
  <c r="D48" i="2"/>
  <c r="C48" i="2"/>
  <c r="J45" i="2"/>
  <c r="I45" i="2"/>
  <c r="H45" i="2"/>
  <c r="G45" i="2"/>
  <c r="F45" i="2"/>
  <c r="E45" i="2"/>
  <c r="D45" i="2"/>
  <c r="C45" i="2"/>
  <c r="J44" i="2"/>
  <c r="I44" i="2"/>
  <c r="H44" i="2"/>
  <c r="G44" i="2"/>
  <c r="F44" i="2"/>
  <c r="E44" i="2"/>
  <c r="D44" i="2"/>
  <c r="C44" i="2"/>
  <c r="J43" i="2"/>
  <c r="I43" i="2"/>
  <c r="H43" i="2"/>
  <c r="G43" i="2"/>
  <c r="F43" i="2"/>
  <c r="E43" i="2"/>
  <c r="D43" i="2"/>
  <c r="C43" i="2"/>
  <c r="J42" i="2"/>
  <c r="I42" i="2"/>
  <c r="H42" i="2"/>
  <c r="G42" i="2"/>
  <c r="F42" i="2"/>
  <c r="E42" i="2"/>
  <c r="D42" i="2"/>
  <c r="C42" i="2"/>
  <c r="J39" i="2"/>
  <c r="I39" i="2"/>
  <c r="H39" i="2"/>
  <c r="G39" i="2"/>
  <c r="F39" i="2"/>
  <c r="E39" i="2"/>
  <c r="D39" i="2"/>
  <c r="C39" i="2"/>
  <c r="J38" i="2"/>
  <c r="I38" i="2"/>
  <c r="H38" i="2"/>
  <c r="G38" i="2"/>
  <c r="F38" i="2"/>
  <c r="E38" i="2"/>
  <c r="D38" i="2"/>
  <c r="C38" i="2"/>
  <c r="J37" i="2"/>
  <c r="I37" i="2"/>
  <c r="H37" i="2"/>
  <c r="G37" i="2"/>
  <c r="F37" i="2"/>
  <c r="E37" i="2"/>
  <c r="D37" i="2"/>
  <c r="C37" i="2"/>
  <c r="J36" i="2"/>
  <c r="I36" i="2"/>
  <c r="H36" i="2"/>
  <c r="G36" i="2"/>
  <c r="F36" i="2"/>
  <c r="E36" i="2"/>
  <c r="D36" i="2"/>
  <c r="C36" i="2"/>
  <c r="J33" i="2"/>
  <c r="I33" i="2"/>
  <c r="H33" i="2"/>
  <c r="G33" i="2"/>
  <c r="F33" i="2"/>
  <c r="E33" i="2"/>
  <c r="D33" i="2"/>
  <c r="C33" i="2"/>
  <c r="J31" i="2"/>
  <c r="I31" i="2"/>
  <c r="H31" i="2"/>
  <c r="G31" i="2"/>
  <c r="F31" i="2"/>
  <c r="E31" i="2"/>
  <c r="D31" i="2"/>
  <c r="C31" i="2"/>
  <c r="J30" i="2"/>
  <c r="I30" i="2"/>
  <c r="H30" i="2"/>
  <c r="G30" i="2"/>
  <c r="F30" i="2"/>
  <c r="E30" i="2"/>
  <c r="D30" i="2"/>
  <c r="C30" i="2"/>
  <c r="J29" i="2"/>
  <c r="I29" i="2"/>
  <c r="H29" i="2"/>
  <c r="G29" i="2"/>
  <c r="F29" i="2"/>
  <c r="E29" i="2"/>
  <c r="D29" i="2"/>
  <c r="C29" i="2"/>
  <c r="J28" i="2"/>
  <c r="I28" i="2"/>
  <c r="H28" i="2"/>
  <c r="G28" i="2"/>
  <c r="F28" i="2"/>
  <c r="E28" i="2"/>
  <c r="D28" i="2"/>
  <c r="C28" i="2"/>
  <c r="J27" i="2"/>
  <c r="I27" i="2"/>
  <c r="H27" i="2"/>
  <c r="G27" i="2"/>
  <c r="F27" i="2"/>
  <c r="E27" i="2"/>
  <c r="D27" i="2"/>
  <c r="C27" i="2"/>
  <c r="J26" i="2"/>
  <c r="I26" i="2"/>
  <c r="H26" i="2"/>
  <c r="G26" i="2"/>
  <c r="F26" i="2"/>
  <c r="E26" i="2"/>
  <c r="D26" i="2"/>
  <c r="C26" i="2"/>
  <c r="J25" i="2"/>
  <c r="I25" i="2"/>
  <c r="H25" i="2"/>
  <c r="G25" i="2"/>
  <c r="F25" i="2"/>
  <c r="E25" i="2"/>
  <c r="D25" i="2"/>
  <c r="C25" i="2"/>
  <c r="J24" i="2"/>
  <c r="I24" i="2"/>
  <c r="H24" i="2"/>
  <c r="G24" i="2"/>
  <c r="F24" i="2"/>
  <c r="E24" i="2"/>
  <c r="D24" i="2"/>
  <c r="C24" i="2"/>
  <c r="J23" i="2"/>
  <c r="I23" i="2"/>
  <c r="H23" i="2"/>
  <c r="G23" i="2"/>
  <c r="F23" i="2"/>
  <c r="E23" i="2"/>
  <c r="D23" i="2"/>
  <c r="C23" i="2"/>
  <c r="J22" i="2"/>
  <c r="I22" i="2"/>
  <c r="H22" i="2"/>
  <c r="G22" i="2"/>
  <c r="F22" i="2"/>
  <c r="E22" i="2"/>
  <c r="D22" i="2"/>
  <c r="C22" i="2"/>
  <c r="J20" i="2"/>
  <c r="I20" i="2"/>
  <c r="H20" i="2"/>
  <c r="G20" i="2"/>
  <c r="F20" i="2"/>
  <c r="E20" i="2"/>
  <c r="D20" i="2"/>
  <c r="C20" i="2"/>
  <c r="J19" i="2"/>
  <c r="I19" i="2"/>
  <c r="H19" i="2"/>
  <c r="G19" i="2"/>
  <c r="F19" i="2"/>
  <c r="E19" i="2"/>
  <c r="D19" i="2"/>
  <c r="C19" i="2"/>
  <c r="J16" i="2"/>
  <c r="I16" i="2"/>
  <c r="H16" i="2"/>
  <c r="G16" i="2"/>
  <c r="F16" i="2"/>
  <c r="E16" i="2"/>
  <c r="D16" i="2"/>
  <c r="C16" i="2"/>
  <c r="J15" i="2"/>
  <c r="I15" i="2"/>
  <c r="H15" i="2"/>
  <c r="G15" i="2"/>
  <c r="F15" i="2"/>
  <c r="E15" i="2"/>
  <c r="D15" i="2"/>
  <c r="C15" i="2"/>
  <c r="J14" i="2"/>
  <c r="I14" i="2"/>
  <c r="H14" i="2"/>
  <c r="G14" i="2"/>
  <c r="F14" i="2"/>
  <c r="E14" i="2"/>
  <c r="D14" i="2"/>
  <c r="C14" i="2"/>
  <c r="J13" i="2"/>
  <c r="I13" i="2"/>
  <c r="H13" i="2"/>
  <c r="G13" i="2"/>
  <c r="F13" i="2"/>
  <c r="E13" i="2"/>
  <c r="D13" i="2"/>
  <c r="C13" i="2"/>
  <c r="J12" i="2"/>
  <c r="I12" i="2"/>
  <c r="H12" i="2"/>
  <c r="G12" i="2"/>
  <c r="F12" i="2"/>
  <c r="E12" i="2"/>
  <c r="D12" i="2"/>
  <c r="C12" i="2"/>
  <c r="J9" i="2"/>
  <c r="I9" i="2"/>
  <c r="H9" i="2"/>
  <c r="G9" i="2"/>
  <c r="F9" i="2"/>
  <c r="E9" i="2"/>
  <c r="D9" i="2"/>
  <c r="C9" i="2"/>
  <c r="J4" i="2"/>
  <c r="I4" i="2"/>
  <c r="H4" i="2"/>
  <c r="G4" i="2"/>
  <c r="F4" i="2"/>
  <c r="E4" i="2"/>
  <c r="D4" i="2"/>
  <c r="C4" i="2"/>
</calcChain>
</file>

<file path=xl/sharedStrings.xml><?xml version="1.0" encoding="utf-8"?>
<sst xmlns="http://schemas.openxmlformats.org/spreadsheetml/2006/main" count="4906" uniqueCount="2213">
  <si>
    <t>Fold (max)</t>
  </si>
  <si>
    <t>Power</t>
  </si>
  <si>
    <t>q Value</t>
  </si>
  <si>
    <t>Anova (p)</t>
  </si>
  <si>
    <t>Rank</t>
  </si>
  <si>
    <t>eID:1249_OmpF</t>
  </si>
  <si>
    <t>ID:0163_LamB</t>
  </si>
  <si>
    <t>eID:0148_YeaG</t>
  </si>
  <si>
    <t>eID:0852_SucD</t>
  </si>
  <si>
    <t>eID:0303_GatY</t>
  </si>
  <si>
    <t>eID:0678_BamC</t>
  </si>
  <si>
    <t>eID:1267_OmpT</t>
  </si>
  <si>
    <t>eID:1099_LeuA</t>
  </si>
  <si>
    <t>eID:1091_LeuA</t>
  </si>
  <si>
    <t>eID:0996_MalE</t>
  </si>
  <si>
    <t>eID:0317_Acs</t>
  </si>
  <si>
    <t>ID:0229_MalE</t>
  </si>
  <si>
    <t>eID:1100_PckA</t>
  </si>
  <si>
    <t>eID:0376_AceA</t>
  </si>
  <si>
    <t>eID:1207_FepA</t>
  </si>
  <si>
    <t>ID:0124_TolC</t>
  </si>
  <si>
    <t>eID:0442_OmpA</t>
  </si>
  <si>
    <t>eID:0157_OmpC</t>
  </si>
  <si>
    <t>eID:0853_OmpA‡</t>
  </si>
  <si>
    <t>eID:0316_OmpA‡</t>
  </si>
  <si>
    <t>eID:1255_OmpA‡</t>
  </si>
  <si>
    <t>eID:0653_OmpA‡</t>
  </si>
  <si>
    <t>eID:1275_PAL‡</t>
  </si>
  <si>
    <t>ID:0437_FabZ</t>
  </si>
  <si>
    <t>eID:0956_MglB</t>
  </si>
  <si>
    <t>eID:0463_PurC</t>
  </si>
  <si>
    <t>eID:0292_PyrB</t>
  </si>
  <si>
    <t>eID:0333_BamE</t>
  </si>
  <si>
    <t>eID:0728_OmpA</t>
  </si>
  <si>
    <t>eID:0297_OmpA</t>
  </si>
  <si>
    <t>eID:0742_GadB</t>
  </si>
  <si>
    <t>eID:0788_YgaU</t>
  </si>
  <si>
    <t>ID:0394_YqjD</t>
  </si>
  <si>
    <t>eID:0245_BorD</t>
  </si>
  <si>
    <t>ID:0446_RplI‡</t>
  </si>
  <si>
    <t>eID:1093_AceB</t>
  </si>
  <si>
    <t>eID:1084_IlvC</t>
  </si>
  <si>
    <t>eID:1256_OmpA</t>
  </si>
  <si>
    <t>eID:0467_ElaB</t>
  </si>
  <si>
    <t>eID:0468_OmpA</t>
  </si>
  <si>
    <t>eID:0676_OmpA†</t>
  </si>
  <si>
    <t>ID:0401_PAL‡</t>
  </si>
  <si>
    <t>eID:0645_OmpA‡</t>
  </si>
  <si>
    <t>eID:1184_RfaD‡</t>
  </si>
  <si>
    <t>ID:0117_GroL</t>
  </si>
  <si>
    <t>eID:1111_OmpA</t>
  </si>
  <si>
    <t>eID:0985_PckA†</t>
  </si>
  <si>
    <t>ID:0145_Eno</t>
  </si>
  <si>
    <t>eID:0666_Pgk</t>
  </si>
  <si>
    <t>eID:1247_Eno</t>
  </si>
  <si>
    <t>eID:1179_DnaK</t>
  </si>
  <si>
    <t>eID:1211_Tig</t>
  </si>
  <si>
    <t>eID:0383_Gnd</t>
  </si>
  <si>
    <t>ID:0046_ClpB</t>
  </si>
  <si>
    <t>eID:1274_FepA</t>
  </si>
  <si>
    <t>eID:0057_CirA</t>
  </si>
  <si>
    <t>eID:1053_FusA</t>
  </si>
  <si>
    <t>eID:0609_AcnB</t>
  </si>
  <si>
    <t>eID:1257_TufA</t>
  </si>
  <si>
    <t>eID:0959_MglB</t>
  </si>
  <si>
    <t>eID:1258_OmpX</t>
  </si>
  <si>
    <t>eID:0310_OmpX</t>
  </si>
  <si>
    <t>eID:0782_Hns</t>
  </si>
  <si>
    <t>ID:0402_Bfr</t>
  </si>
  <si>
    <t>eID:0759_GroL</t>
  </si>
  <si>
    <t>ID:0104_OppA</t>
  </si>
  <si>
    <t>eID:1259_MetQ</t>
  </si>
  <si>
    <t>eID:1218_AtpD</t>
  </si>
  <si>
    <t>eID:0135_SdhA_Lpp</t>
  </si>
  <si>
    <t>ID:0279_GatY_OmpA</t>
  </si>
  <si>
    <t>eID:0382_Gnd</t>
  </si>
  <si>
    <t>eID:1206_AceA_Icd</t>
  </si>
  <si>
    <t>eID:0106_Slp_YajG</t>
  </si>
  <si>
    <t>ID:0261_GapA</t>
  </si>
  <si>
    <t>eID:0378_Crr</t>
  </si>
  <si>
    <t>eID:0662_MdtE_Pgk</t>
  </si>
  <si>
    <t>eID:1081_IlvB_PckA_AceB</t>
  </si>
  <si>
    <t>ID:0126_TolC_GadA</t>
  </si>
  <si>
    <t>eID:0892_GadA_IlvC_PepD</t>
  </si>
  <si>
    <t>eID:0894_GadA_GadB_TolC_IlvC_PepD</t>
  </si>
  <si>
    <t>eID:0599_YbaY_MetQ</t>
  </si>
  <si>
    <t>ID:0174_FabB_TufA</t>
  </si>
  <si>
    <t>eID:0969_OsmE_RplI</t>
  </si>
  <si>
    <t>eID:1133_AtpF</t>
  </si>
  <si>
    <t>eID:1105_GpmA_Udp_OmpA</t>
  </si>
  <si>
    <t>ID:0152_AceA_PurA_Unk</t>
  </si>
  <si>
    <t>eID:0961_TufA</t>
  </si>
  <si>
    <t>eID:1181_RpsA</t>
  </si>
  <si>
    <t>ID:0444_GroS_SlyB</t>
  </si>
  <si>
    <t>eID:0668_OmpA_Pgk</t>
  </si>
  <si>
    <t>eID:1196_MalE_LivJ</t>
  </si>
  <si>
    <t>eID:1080_PckA_IlvB</t>
  </si>
  <si>
    <t>ID:0407_MaeB</t>
  </si>
  <si>
    <t>ID:0061_BamA</t>
  </si>
  <si>
    <t>eID:0055_FhuA</t>
  </si>
  <si>
    <t>eID:0489_NlpA_MetQ</t>
  </si>
  <si>
    <t>eID:1004_TufA_PepB_YbhC</t>
  </si>
  <si>
    <t>eID:0385_TufA_AceA</t>
  </si>
  <si>
    <t>eID:0595_MetQ_Tsx</t>
  </si>
  <si>
    <t>eID:0639_OmpA_OmpT</t>
  </si>
  <si>
    <t>eID:0059_AceE</t>
  </si>
  <si>
    <t>Single</t>
  </si>
  <si>
    <t>multiple</t>
  </si>
  <si>
    <t>unalignable</t>
  </si>
  <si>
    <t>Score</t>
  </si>
  <si>
    <t>Coverage (%)</t>
  </si>
  <si>
    <t>Succinate dehydrogenase</t>
  </si>
  <si>
    <t>Outer membrane porin F</t>
  </si>
  <si>
    <t>9/5</t>
  </si>
  <si>
    <t>Protein kinase</t>
  </si>
  <si>
    <t>2/1</t>
  </si>
  <si>
    <t>Ferric enterobactin OMP</t>
  </si>
  <si>
    <t>Galactose transport (ABC periplasmic)</t>
  </si>
  <si>
    <t>Elongation Factor G</t>
  </si>
  <si>
    <t>14/10</t>
  </si>
  <si>
    <t>Outer Membrane Protein Assembly Complex</t>
  </si>
  <si>
    <t>1/1</t>
  </si>
  <si>
    <t>Outer membrane protein 3a</t>
  </si>
  <si>
    <t>4/4</t>
  </si>
  <si>
    <t>Inner membrane protein associated with the ribosome</t>
  </si>
  <si>
    <t>3/1</t>
  </si>
  <si>
    <t>ClpB chaperone</t>
  </si>
  <si>
    <t>2/2</t>
  </si>
  <si>
    <t>Succinyl-CoA synthetase, α subunit</t>
  </si>
  <si>
    <t>7/5</t>
  </si>
  <si>
    <t>Isocitrate Lyase</t>
  </si>
  <si>
    <t>Maltose ABC transporter - periplasmic binding</t>
  </si>
  <si>
    <t>10/9</t>
  </si>
  <si>
    <t>Glutamate decarboxylase B</t>
  </si>
  <si>
    <t>5/5</t>
  </si>
  <si>
    <t>Outer membrane porin C</t>
  </si>
  <si>
    <t>4/3</t>
  </si>
  <si>
    <t>Phosphoglycerate kinase</t>
  </si>
  <si>
    <t>18/14</t>
  </si>
  <si>
    <t>Bifunctional aconitate hydratase 2/2-methylisocitrate dehydratase</t>
  </si>
  <si>
    <t>6/6</t>
  </si>
  <si>
    <t>3/3</t>
  </si>
  <si>
    <t>Ferric dihyroxybenzoylserine transport Outer membrane receptor</t>
  </si>
  <si>
    <t>18/16</t>
  </si>
  <si>
    <t>Predicted protein</t>
  </si>
  <si>
    <t>Enolase</t>
  </si>
  <si>
    <t>19/13</t>
  </si>
  <si>
    <t> Tagatose-1,6-bisphosphate aldolase</t>
  </si>
  <si>
    <t>11/7</t>
  </si>
  <si>
    <t>H-NS DNA-binding transcriptional dual regulator</t>
  </si>
  <si>
    <t>GroEL, chaperone Hsp60, peptide-dependent ATPase, heat shock protein</t>
  </si>
  <si>
    <t>Bacterioferritin monomer</t>
  </si>
  <si>
    <t>Malate synthase A</t>
  </si>
  <si>
    <t>Outer membrane protein X</t>
  </si>
  <si>
    <t>4/2</t>
  </si>
  <si>
    <t>DP-L-glycero-D-mannoheptose-6-epimerase</t>
  </si>
  <si>
    <t>8/8</t>
  </si>
  <si>
    <t>5/4</t>
  </si>
  <si>
    <t>Outer membrane protease VII</t>
  </si>
  <si>
    <t>7/7</t>
  </si>
  <si>
    <t>Acetyl-CoA synthetase</t>
  </si>
  <si>
    <t>9/7</t>
  </si>
  <si>
    <t>Chaperone Hsp70</t>
  </si>
  <si>
    <t>Phosphoenolpyruvate (PEP) carboxykinase</t>
  </si>
  <si>
    <t>Peptide transport (ABC periplasmic)</t>
  </si>
  <si>
    <t>25/17</t>
  </si>
  <si>
    <t>Elongation Factor TU</t>
  </si>
  <si>
    <t>7/6</t>
  </si>
  <si>
    <t>2-isopropylmalate synthase</t>
  </si>
  <si>
    <t>6-phosphogluconate dehydrogenase </t>
  </si>
  <si>
    <t>Maltose OMP</t>
  </si>
  <si>
    <t>11/8</t>
  </si>
  <si>
    <t>Aspartate transcarbamylase (ATCase)</t>
  </si>
  <si>
    <t>ATP synthase F1 complex - beta subunit</t>
  </si>
  <si>
    <t>phosphoribosylaminoimidazole-succinocarboxamide synthase</t>
  </si>
  <si>
    <t>9/8</t>
  </si>
  <si>
    <t>Polypeptide: conserved protein</t>
  </si>
  <si>
    <t>5/3</t>
  </si>
  <si>
    <t>Outer Membrane Protein Assembly Complex (BamC)</t>
  </si>
  <si>
    <t>10/7</t>
  </si>
  <si>
    <t>6/5</t>
  </si>
  <si>
    <t>TolC OMP</t>
  </si>
  <si>
    <t>3-hydroxy-acyl-[acyl-carrier-protein] dehydratase</t>
  </si>
  <si>
    <t>9/6</t>
  </si>
  <si>
    <t>12/10</t>
  </si>
  <si>
    <t>Methionine transport (ABC periplasmic)</t>
  </si>
  <si>
    <t>18/12</t>
  </si>
  <si>
    <t>13/9</t>
  </si>
  <si>
    <t>50S ribosomal subunit protein L9</t>
  </si>
  <si>
    <t>17/9</t>
  </si>
  <si>
    <t>Peptidoglycan-associated Lipoprotein (Tol-Pal system)</t>
  </si>
  <si>
    <t>8/4</t>
  </si>
  <si>
    <t>21/10</t>
  </si>
  <si>
    <t>14/9</t>
  </si>
  <si>
    <t>Murein lipoprotein</t>
  </si>
  <si>
    <t>Isocitrate dehydrogenase</t>
  </si>
  <si>
    <t>Starvation lipoprotein</t>
  </si>
  <si>
    <t>Glyceraldehyde 3-phosphate dehydrogenase-A </t>
  </si>
  <si>
    <t>MdtEF-TolC multidrug efflux transport system</t>
  </si>
  <si>
    <t>Bifunctional acetohydroxybutanoate synthase / acetolactate synthase</t>
  </si>
  <si>
    <t>glutamate decarboxylase A</t>
  </si>
  <si>
    <t>Acetohydroxy acid isomeroreductase</t>
  </si>
  <si>
    <t>Glutamate decarboxylase A</t>
  </si>
  <si>
    <t>Peptidase D</t>
  </si>
  <si>
    <t>Predicted outer membrane lipoprotein</t>
  </si>
  <si>
    <t>Fructose bisphosphate aldolase class I</t>
  </si>
  <si>
    <t>Osmotically inducible protein OsmE</t>
  </si>
  <si>
    <t>2,3-bisphosphoglycerate-dependent phosphoglycerate mutase</t>
  </si>
  <si>
    <t>Adenylosuccinate synthetase</t>
  </si>
  <si>
    <t>30S ribosomal subunit protein S1</t>
  </si>
  <si>
    <t>GroES, chaperone binds to Hsp60 in pres. Mg-ATP, suppressing its ATPase activity</t>
  </si>
  <si>
    <t>Outer membrane lipoprotein</t>
  </si>
  <si>
    <t>Branched chain amino acid ABC transporter - periplasmic binding protein</t>
  </si>
  <si>
    <t>Malate dehydrogenase</t>
  </si>
  <si>
    <t>Ferrichrome / phage / antibiotic outer membrane porin</t>
  </si>
  <si>
    <t>Lipoprotein-28</t>
  </si>
  <si>
    <t>Aminopeptidase B</t>
  </si>
  <si>
    <t>eID:1216_TolC_AtpB</t>
  </si>
  <si>
    <t>Nucleoside channel; receptor of phage T6 and colicin K</t>
  </si>
  <si>
    <t>eID:0055</t>
  </si>
  <si>
    <t>eID:0057</t>
  </si>
  <si>
    <t>eID:0059</t>
  </si>
  <si>
    <t>eID:0106</t>
  </si>
  <si>
    <t>eID:0135</t>
  </si>
  <si>
    <t>eID:0148</t>
  </si>
  <si>
    <t>eID:0157</t>
  </si>
  <si>
    <t>eID:0245</t>
  </si>
  <si>
    <t>eID:0292</t>
  </si>
  <si>
    <t>eID:0297</t>
  </si>
  <si>
    <t>eID:0303</t>
  </si>
  <si>
    <t>eID:0310</t>
  </si>
  <si>
    <t>eID:0316</t>
  </si>
  <si>
    <t>eID:0317</t>
  </si>
  <si>
    <t>eID:0333</t>
  </si>
  <si>
    <t>eID:0376</t>
  </si>
  <si>
    <t>eID:0378</t>
  </si>
  <si>
    <t>eID:0382</t>
  </si>
  <si>
    <t>eID:0383</t>
  </si>
  <si>
    <t>eID:0385</t>
  </si>
  <si>
    <t>eID:0442</t>
  </si>
  <si>
    <t>eID:0463</t>
  </si>
  <si>
    <t>eID:0467</t>
  </si>
  <si>
    <t>eID:0468</t>
  </si>
  <si>
    <t>eID:0489</t>
  </si>
  <si>
    <t>eID:0595</t>
  </si>
  <si>
    <t>eID:0599</t>
  </si>
  <si>
    <t>eID:0609</t>
  </si>
  <si>
    <t>eID:0639</t>
  </si>
  <si>
    <t>eID:0645</t>
  </si>
  <si>
    <t>eID:0653</t>
  </si>
  <si>
    <t>eID:0662</t>
  </si>
  <si>
    <t>eID:0666</t>
  </si>
  <si>
    <t>eID:0668</t>
  </si>
  <si>
    <t>eID:0676</t>
  </si>
  <si>
    <t>eID:0678</t>
  </si>
  <si>
    <t>eID:0728</t>
  </si>
  <si>
    <t>eID:0742</t>
  </si>
  <si>
    <t>eID:0759</t>
  </si>
  <si>
    <t>eID:0782</t>
  </si>
  <si>
    <t>eID:0788</t>
  </si>
  <si>
    <t>eID:0852</t>
  </si>
  <si>
    <t>eID:0853</t>
  </si>
  <si>
    <t>eID:0892</t>
  </si>
  <si>
    <t>eID:0894</t>
  </si>
  <si>
    <t>eID:0956</t>
  </si>
  <si>
    <t>eID:0959</t>
  </si>
  <si>
    <t>eID:0961</t>
  </si>
  <si>
    <t>eID:0969</t>
  </si>
  <si>
    <t>eID:0985</t>
  </si>
  <si>
    <t>eID:0996</t>
  </si>
  <si>
    <t>eID:1004</t>
  </si>
  <si>
    <t>eID:1053</t>
  </si>
  <si>
    <t>eID:1080</t>
  </si>
  <si>
    <t>eID:1081</t>
  </si>
  <si>
    <t>eID:1084</t>
  </si>
  <si>
    <t>eID:1091</t>
  </si>
  <si>
    <t>eID:1093</t>
  </si>
  <si>
    <t>eID:1099</t>
  </si>
  <si>
    <t>eID:1100</t>
  </si>
  <si>
    <t>eID:1105</t>
  </si>
  <si>
    <t>eID:1111</t>
  </si>
  <si>
    <t>eID:1133</t>
  </si>
  <si>
    <t>eID:1179</t>
  </si>
  <si>
    <t>eID:1181</t>
  </si>
  <si>
    <t>eID:1184</t>
  </si>
  <si>
    <t>eID:1196</t>
  </si>
  <si>
    <t>eID:1206</t>
  </si>
  <si>
    <t>eID:1207</t>
  </si>
  <si>
    <t>eID:1211</t>
  </si>
  <si>
    <t>eID:1216</t>
  </si>
  <si>
    <t>eID:1218</t>
  </si>
  <si>
    <t>eID:1247</t>
  </si>
  <si>
    <t>eID:1249</t>
  </si>
  <si>
    <t>eID:1255</t>
  </si>
  <si>
    <t>eID:1256</t>
  </si>
  <si>
    <t>eID:1257</t>
  </si>
  <si>
    <t>eID:1258</t>
  </si>
  <si>
    <t>eID:1259</t>
  </si>
  <si>
    <t>eID:1267</t>
  </si>
  <si>
    <t>eID:1274</t>
  </si>
  <si>
    <t>eID:1275</t>
  </si>
  <si>
    <t>ID:0046</t>
  </si>
  <si>
    <t>ID:0061</t>
  </si>
  <si>
    <t>ID:0104</t>
  </si>
  <si>
    <t>ID:0117</t>
  </si>
  <si>
    <t>ID:0124</t>
  </si>
  <si>
    <t>ID:0126</t>
  </si>
  <si>
    <t>ID:0145</t>
  </si>
  <si>
    <t>ID:0152</t>
  </si>
  <si>
    <t>ID:0163</t>
  </si>
  <si>
    <t>ID:0174</t>
  </si>
  <si>
    <t>ID:0229</t>
  </si>
  <si>
    <t>ID:0261</t>
  </si>
  <si>
    <t>ID:0279</t>
  </si>
  <si>
    <t>ID:0394</t>
  </si>
  <si>
    <t>ID:0401</t>
  </si>
  <si>
    <t>ID:0402</t>
  </si>
  <si>
    <t>ID:0407</t>
  </si>
  <si>
    <t>ID:0437</t>
  </si>
  <si>
    <t>ID:0444</t>
  </si>
  <si>
    <t>ID:0446</t>
  </si>
  <si>
    <r>
      <t>0.1h</t>
    </r>
    <r>
      <rPr>
        <vertAlign val="superscript"/>
        <sz val="10"/>
        <color theme="1"/>
        <rFont val="Times New Roman"/>
        <family val="1"/>
      </rPr>
      <t>-1</t>
    </r>
  </si>
  <si>
    <r>
      <t>0.2h</t>
    </r>
    <r>
      <rPr>
        <vertAlign val="superscript"/>
        <sz val="10"/>
        <color theme="1"/>
        <rFont val="Times New Roman"/>
        <family val="1"/>
      </rPr>
      <t>-1</t>
    </r>
  </si>
  <si>
    <r>
      <t>0.3h</t>
    </r>
    <r>
      <rPr>
        <vertAlign val="superscript"/>
        <sz val="10"/>
        <color theme="1"/>
        <rFont val="Times New Roman"/>
        <family val="1"/>
      </rPr>
      <t>-1</t>
    </r>
  </si>
  <si>
    <r>
      <t>0.4h</t>
    </r>
    <r>
      <rPr>
        <vertAlign val="superscript"/>
        <sz val="10"/>
        <color theme="1"/>
        <rFont val="Times New Roman"/>
        <family val="1"/>
      </rPr>
      <t>-1</t>
    </r>
  </si>
  <si>
    <t>Glucose</t>
  </si>
  <si>
    <t>Iron</t>
  </si>
  <si>
    <t>Glc</t>
  </si>
  <si>
    <t>Fe</t>
  </si>
  <si>
    <r>
      <t>Progenesis</t>
    </r>
    <r>
      <rPr>
        <i/>
        <vertAlign val="superscript"/>
        <sz val="10"/>
        <color theme="1"/>
        <rFont val="Times New Roman"/>
        <family val="1"/>
      </rPr>
      <t>a</t>
    </r>
  </si>
  <si>
    <t>ID_Gene name</t>
  </si>
  <si>
    <t>Index aid</t>
  </si>
  <si>
    <t>eID:0568_SucD</t>
  </si>
  <si>
    <t>eID:0596_Ndk</t>
  </si>
  <si>
    <t>eID:2245_GltA</t>
  </si>
  <si>
    <t>eID:1710_GltA</t>
  </si>
  <si>
    <t>eID:0573_Acs</t>
  </si>
  <si>
    <t>eID:0345_FabI†‡</t>
  </si>
  <si>
    <t>eID:1740_CysP</t>
  </si>
  <si>
    <t>eID:0644_PyrI</t>
  </si>
  <si>
    <t>eID:0250_FusA</t>
  </si>
  <si>
    <t>eID:0919_AceB</t>
  </si>
  <si>
    <t>eID:0040_ArgT‡</t>
  </si>
  <si>
    <t>eID:0822_GroS</t>
  </si>
  <si>
    <t>eID:0108_HupA</t>
  </si>
  <si>
    <t>eID:0282_SecB</t>
  </si>
  <si>
    <t>eID:0078_YciE</t>
  </si>
  <si>
    <t>eID:0500_YeaG</t>
  </si>
  <si>
    <t>eID:0426_YeaG†</t>
  </si>
  <si>
    <t>eID:0561_YdcS</t>
  </si>
  <si>
    <t>eID:1676_SodA</t>
  </si>
  <si>
    <t>eID:1852_TpiA‡</t>
  </si>
  <si>
    <t>eID:2041_UgpB</t>
  </si>
  <si>
    <t>eID:0117_ClpB</t>
  </si>
  <si>
    <t>eID:0768_Upp</t>
  </si>
  <si>
    <t>ID:0571_Dps</t>
  </si>
  <si>
    <t>eID:2076_TpiA</t>
  </si>
  <si>
    <t>eID:0548_YjbR</t>
  </si>
  <si>
    <t>eID:1841_OsmY</t>
  </si>
  <si>
    <t>eID:2319_TktB</t>
  </si>
  <si>
    <t>eID:0743_YcaC</t>
  </si>
  <si>
    <t>eID:2029_TalA</t>
  </si>
  <si>
    <t>eID:1153_LuxS</t>
  </si>
  <si>
    <t>eID:0844_Pgi</t>
  </si>
  <si>
    <t>eID:0464_YjbJ</t>
  </si>
  <si>
    <t>eID:1649_GpmA</t>
  </si>
  <si>
    <t>eID:0443_Wrba</t>
  </si>
  <si>
    <t>eID:0703_GlnK</t>
  </si>
  <si>
    <t>eID:1644_YdfG‡</t>
  </si>
  <si>
    <t>eID:0191_TufA</t>
  </si>
  <si>
    <t>eID:2195_Dps</t>
  </si>
  <si>
    <t>ID:0637_HinT</t>
  </si>
  <si>
    <t>eID:0143_GlnK</t>
  </si>
  <si>
    <t>eID:1286_Ssb</t>
  </si>
  <si>
    <t>eID:0099_SodB</t>
  </si>
  <si>
    <t>eID:0605_AceB</t>
  </si>
  <si>
    <t>eID:0405_Bfr</t>
  </si>
  <si>
    <t>eID:0350_Hns</t>
  </si>
  <si>
    <t>ID:0635_GlnK</t>
  </si>
  <si>
    <t>eID:0420_PyrB</t>
  </si>
  <si>
    <t>eID:2068_AhpC</t>
  </si>
  <si>
    <t>eID:1443_AhpC</t>
  </si>
  <si>
    <t>eID:0056_LpcA</t>
  </si>
  <si>
    <t>eID:1439_AhpC</t>
  </si>
  <si>
    <t>eID:0418_HisC</t>
  </si>
  <si>
    <t>eID:0924_TufA‡</t>
  </si>
  <si>
    <t>eID:1229_TufA</t>
  </si>
  <si>
    <t>eID:0416_RpoA</t>
  </si>
  <si>
    <t>eID:1910_NifU</t>
  </si>
  <si>
    <t>eID:1343_GapA</t>
  </si>
  <si>
    <t>eID:1581_MoaB</t>
  </si>
  <si>
    <t>eID:0967_PykF</t>
  </si>
  <si>
    <t>eID:0592_Qor</t>
  </si>
  <si>
    <t>ID:0549_OmpA</t>
  </si>
  <si>
    <t>eID:0389_AspC</t>
  </si>
  <si>
    <t>eID:0308_YncE</t>
  </si>
  <si>
    <t>ID:0200_PflB</t>
  </si>
  <si>
    <t>eID:0504_PflB†</t>
  </si>
  <si>
    <t>eID:2150_OppA</t>
  </si>
  <si>
    <t>eID:0568</t>
  </si>
  <si>
    <t>eID:0596</t>
  </si>
  <si>
    <t>eID:2245</t>
  </si>
  <si>
    <t>eID:1710</t>
  </si>
  <si>
    <t>eID:0573</t>
  </si>
  <si>
    <t>eID:0345</t>
  </si>
  <si>
    <t>eID:1740</t>
  </si>
  <si>
    <t>eID:0644</t>
  </si>
  <si>
    <t>eID:0250</t>
  </si>
  <si>
    <t>eID:0919</t>
  </si>
  <si>
    <t>eID:0040</t>
  </si>
  <si>
    <t>eID:0822</t>
  </si>
  <si>
    <t>eID:0108</t>
  </si>
  <si>
    <t>eID:0282</t>
  </si>
  <si>
    <t>eID:0078</t>
  </si>
  <si>
    <t>eID:0500</t>
  </si>
  <si>
    <t>eID:0426</t>
  </si>
  <si>
    <t>eID:0561</t>
  </si>
  <si>
    <t>eID:1676</t>
  </si>
  <si>
    <t>eID:1852</t>
  </si>
  <si>
    <t>eID:2041</t>
  </si>
  <si>
    <t>eID:0117</t>
  </si>
  <si>
    <t>eID:0768</t>
  </si>
  <si>
    <t>ID:0571</t>
  </si>
  <si>
    <t>eID:2076</t>
  </si>
  <si>
    <t>eID:0548</t>
  </si>
  <si>
    <t>eID:1841</t>
  </si>
  <si>
    <t>eID:2319</t>
  </si>
  <si>
    <t>eID:0743</t>
  </si>
  <si>
    <t>eID:2029</t>
  </si>
  <si>
    <t>eID:1153</t>
  </si>
  <si>
    <t>eID:0844</t>
  </si>
  <si>
    <t>eID:0464</t>
  </si>
  <si>
    <t>eID:1649</t>
  </si>
  <si>
    <t>eID:0443</t>
  </si>
  <si>
    <t>eID:0703</t>
  </si>
  <si>
    <t>eID:1644</t>
  </si>
  <si>
    <t>eID:0191</t>
  </si>
  <si>
    <t>eID:2195</t>
  </si>
  <si>
    <t>ID:0637</t>
  </si>
  <si>
    <t>eID:0143</t>
  </si>
  <si>
    <t>eID:1286</t>
  </si>
  <si>
    <t>eID:0099</t>
  </si>
  <si>
    <t>eID:0605</t>
  </si>
  <si>
    <t>eID:0405</t>
  </si>
  <si>
    <t>eID:0350</t>
  </si>
  <si>
    <t>ID:0635</t>
  </si>
  <si>
    <t>eID:0420</t>
  </si>
  <si>
    <t>eID:2068</t>
  </si>
  <si>
    <t>eID:1443</t>
  </si>
  <si>
    <t>eID:0056</t>
  </si>
  <si>
    <t>eID:1439</t>
  </si>
  <si>
    <t>eID:0418</t>
  </si>
  <si>
    <t>eID:0924</t>
  </si>
  <si>
    <t>eID:1229</t>
  </si>
  <si>
    <t>eID:0416</t>
  </si>
  <si>
    <t>eID:1910</t>
  </si>
  <si>
    <t>eID:1343</t>
  </si>
  <si>
    <t>eID:1581</t>
  </si>
  <si>
    <t>eID:0967</t>
  </si>
  <si>
    <t>eID:0592</t>
  </si>
  <si>
    <t>ID:0549</t>
  </si>
  <si>
    <t>eID:0389</t>
  </si>
  <si>
    <t>eID:0308</t>
  </si>
  <si>
    <t>ID:0200</t>
  </si>
  <si>
    <t>eID:0504</t>
  </si>
  <si>
    <t>eID:2150</t>
  </si>
  <si>
    <t>eID:0178</t>
  </si>
  <si>
    <t>eID:0373</t>
  </si>
  <si>
    <t>eID:0176</t>
  </si>
  <si>
    <t>eID:0054</t>
  </si>
  <si>
    <t>eID:0239</t>
  </si>
  <si>
    <t>eID:0201</t>
  </si>
  <si>
    <t>eID:0238</t>
  </si>
  <si>
    <t>eID:2220</t>
  </si>
  <si>
    <t>eID:0923</t>
  </si>
  <si>
    <t>eID:0572</t>
  </si>
  <si>
    <t>eID:0912</t>
  </si>
  <si>
    <t>eID:0168</t>
  </si>
  <si>
    <t>eID:0818</t>
  </si>
  <si>
    <t>eID:0224</t>
  </si>
  <si>
    <t>eID:0511</t>
  </si>
  <si>
    <t>eID:0419</t>
  </si>
  <si>
    <t>eID:1630</t>
  </si>
  <si>
    <t>eID:1361</t>
  </si>
  <si>
    <t>eID:0915</t>
  </si>
  <si>
    <t>eID:0209</t>
  </si>
  <si>
    <t>eID:0757</t>
  </si>
  <si>
    <t>eID:1625</t>
  </si>
  <si>
    <t>eID:0562</t>
  </si>
  <si>
    <t>ID:0344</t>
  </si>
  <si>
    <t>ID:0240</t>
  </si>
  <si>
    <t>eID:2386</t>
  </si>
  <si>
    <t>eID:0344</t>
  </si>
  <si>
    <t>eID:0328</t>
  </si>
  <si>
    <t>eID:0843</t>
  </si>
  <si>
    <t>eID:1827</t>
  </si>
  <si>
    <t>ID:0568</t>
  </si>
  <si>
    <t>eID:1138</t>
  </si>
  <si>
    <t>eID:2385</t>
  </si>
  <si>
    <t>eID:2387</t>
  </si>
  <si>
    <t>eID:0517</t>
  </si>
  <si>
    <t>eID:2253</t>
  </si>
  <si>
    <t>eID:1812</t>
  </si>
  <si>
    <t>ID:0486</t>
  </si>
  <si>
    <t>eID:0925</t>
  </si>
  <si>
    <t>eID:0558</t>
  </si>
  <si>
    <t>eID:2340</t>
  </si>
  <si>
    <t>eID:0933</t>
  </si>
  <si>
    <t>eID:0192</t>
  </si>
  <si>
    <t>eID:0808</t>
  </si>
  <si>
    <t>eID:1530</t>
  </si>
  <si>
    <t>eID:0393</t>
  </si>
  <si>
    <t>eID:0839</t>
  </si>
  <si>
    <t>eID:0838</t>
  </si>
  <si>
    <t>eID:2376</t>
  </si>
  <si>
    <t>eID:0248</t>
  </si>
  <si>
    <t>Conserved protein</t>
  </si>
  <si>
    <t>Nucleoside diphosphate kinase</t>
  </si>
  <si>
    <t>Transketolase II</t>
  </si>
  <si>
    <t>Superoxide dismutase (Fe)</t>
  </si>
  <si>
    <t>Citrate synthase monomer</t>
  </si>
  <si>
    <t>DNA binding protein</t>
  </si>
  <si>
    <t>Acetyl-CoA synthetase (AMP-forming)</t>
  </si>
  <si>
    <t>Sec secretion pathway</t>
  </si>
  <si>
    <t>Serine protein kinase</t>
  </si>
  <si>
    <t>Aspartate carbamoyltransferase, regulatory subunit</t>
  </si>
  <si>
    <t>Nitrogen regulatory protein</t>
  </si>
  <si>
    <t>Sulfate / thiosulfate / selenite / selenate Transport (ABC periplasmic) </t>
  </si>
  <si>
    <t>NAD(P)H:quinone oxidoreductase</t>
  </si>
  <si>
    <t>Purine nucleoside phosphoramidase</t>
  </si>
  <si>
    <t>D-sedoheptulose 7-phosphate isomerase</t>
  </si>
  <si>
    <t>S-ribosylhomocysteine lyase</t>
  </si>
  <si>
    <t>Quinone oxidoreductase</t>
  </si>
  <si>
    <t>superoxide dismutase (Mn)</t>
  </si>
  <si>
    <t>Uracil phosphoribosyltransferase</t>
  </si>
  <si>
    <t>Transaldolase A</t>
  </si>
  <si>
    <t>Predicted stress response protein</t>
  </si>
  <si>
    <t>Predicted hydrolase</t>
  </si>
  <si>
    <t>Conserved Protein, DNA binding</t>
  </si>
  <si>
    <t>Scaffold protein for iron-sulfur cluster assembly</t>
  </si>
  <si>
    <t>AhpC component of alkyl hydroperoxide reductase</t>
  </si>
  <si>
    <t>Triose phosphate isomerase</t>
  </si>
  <si>
    <t>Histidinol-phosphate aminotransferase</t>
  </si>
  <si>
    <t>Pyruvate formate-lyase</t>
  </si>
  <si>
    <t>ssDNA-binding protein</t>
  </si>
  <si>
    <t>Pyruvate kinase I</t>
  </si>
  <si>
    <t> RNA polymerase, α subunit</t>
  </si>
  <si>
    <t>Hyperosmotically inducible periplasmic protein</t>
  </si>
  <si>
    <t>Phosphoglucose isomerase</t>
  </si>
  <si>
    <t>Aspartate aminotransferase, PLP-dependent</t>
  </si>
  <si>
    <t> 3-hydroxy acid dehydrogenase</t>
  </si>
  <si>
    <t>Lysine / arginine / ornithine transport (ABC periplasmic)</t>
  </si>
  <si>
    <t>enoyl-[acyl-carrier-protein] reductase</t>
  </si>
  <si>
    <t>10/8</t>
  </si>
  <si>
    <t>6/4</t>
  </si>
  <si>
    <t>12/12</t>
  </si>
  <si>
    <t>5/2</t>
  </si>
  <si>
    <t>14/8</t>
  </si>
  <si>
    <t>12/7</t>
  </si>
  <si>
    <t>3/2</t>
  </si>
  <si>
    <t>8/6</t>
  </si>
  <si>
    <t>8/7</t>
  </si>
  <si>
    <t>15/7</t>
  </si>
  <si>
    <t>13/10</t>
  </si>
  <si>
    <t>9/9</t>
  </si>
  <si>
    <t>7/4</t>
  </si>
  <si>
    <t>25/18</t>
  </si>
  <si>
    <t>22/20</t>
  </si>
  <si>
    <t>12/6</t>
  </si>
  <si>
    <t>10/10</t>
  </si>
  <si>
    <t>eID:0239_RbsB</t>
  </si>
  <si>
    <t>Ribose transport (ABC periplasmic)</t>
  </si>
  <si>
    <t>eID:0238_DkgA</t>
  </si>
  <si>
    <t>eID:0209_AhpC</t>
  </si>
  <si>
    <t>eID:1827_KatG</t>
  </si>
  <si>
    <t>13/6</t>
  </si>
  <si>
    <t>Catalase/peroxidase KatG</t>
  </si>
  <si>
    <t>eID:1202</t>
  </si>
  <si>
    <t>eID:1202_Pgk_FbaB</t>
  </si>
  <si>
    <t>eID:0373_HdeB_Hns_HdeA</t>
  </si>
  <si>
    <t>eID:0176_GrxD_TrxA_HdeB</t>
  </si>
  <si>
    <t>eID:0201_GatY</t>
  </si>
  <si>
    <t>eID:2220_OsmY</t>
  </si>
  <si>
    <t>eID:0572_Acs</t>
  </si>
  <si>
    <t>eID:0818_GatA_GroS</t>
  </si>
  <si>
    <t>eID:0224_FimA_MalE_YhbS</t>
  </si>
  <si>
    <t>eID:0511_YciI</t>
  </si>
  <si>
    <t>eID:1630_GlnH_SodA</t>
  </si>
  <si>
    <t>eID:1361_GapA_PstS</t>
  </si>
  <si>
    <t>eID:0757_YecD_SodB</t>
  </si>
  <si>
    <t>eID:1625_FabA</t>
  </si>
  <si>
    <t>eID:0562_PyrB_YghU_SucD_CysP</t>
  </si>
  <si>
    <t>ID:0240_RpsA</t>
  </si>
  <si>
    <t>eID:0328_OsmC</t>
  </si>
  <si>
    <t>eID:0843_Pgi_PykF</t>
  </si>
  <si>
    <t>ID:0568_PyrI</t>
  </si>
  <si>
    <t>eID:1138_LuxS</t>
  </si>
  <si>
    <t>eID:2385_FbaB</t>
  </si>
  <si>
    <t>eID:2387_CspC</t>
  </si>
  <si>
    <t>eID:0517_MinE</t>
  </si>
  <si>
    <t>ID:0486_FklB</t>
  </si>
  <si>
    <t>eID:2340_Crr</t>
  </si>
  <si>
    <t>eID:0192_RplL</t>
  </si>
  <si>
    <t>eID:0808_GroS</t>
  </si>
  <si>
    <t>eID:1530_TalB</t>
  </si>
  <si>
    <t>eID:0838_TufA_SucC</t>
  </si>
  <si>
    <t>eID:2376_Asd</t>
  </si>
  <si>
    <t>eID:0248_FusA</t>
  </si>
  <si>
    <t xml:space="preserve">FKBP-type peptidyl-prolyl cis-trans isomerase </t>
  </si>
  <si>
    <t>50S ribosomal subunit protein L7/L12</t>
  </si>
  <si>
    <t>Lpp</t>
  </si>
  <si>
    <t>OmpA</t>
  </si>
  <si>
    <t>Icd</t>
  </si>
  <si>
    <t>YajG</t>
  </si>
  <si>
    <t>17/13</t>
  </si>
  <si>
    <t>Pgk</t>
  </si>
  <si>
    <t>ID:0061_CirA</t>
  </si>
  <si>
    <t>eID:0055_FhuA_KatG</t>
  </si>
  <si>
    <t>PckA</t>
  </si>
  <si>
    <t>AceB</t>
  </si>
  <si>
    <t>GadB</t>
  </si>
  <si>
    <t>IlvC</t>
  </si>
  <si>
    <t>PepD</t>
  </si>
  <si>
    <t>TolC</t>
  </si>
  <si>
    <t>17/14</t>
  </si>
  <si>
    <t>25/23</t>
  </si>
  <si>
    <t>MetQ</t>
  </si>
  <si>
    <t>6/3</t>
  </si>
  <si>
    <t>TufA</t>
  </si>
  <si>
    <t>eID:0969_OsmE</t>
  </si>
  <si>
    <t>Udp</t>
  </si>
  <si>
    <t>PurA</t>
  </si>
  <si>
    <t>ID:0152_AceA_PurA</t>
  </si>
  <si>
    <t>eID:1202_Pgk_FbaA</t>
  </si>
  <si>
    <t>FbaA</t>
  </si>
  <si>
    <t>15/9</t>
  </si>
  <si>
    <t>SlyB</t>
  </si>
  <si>
    <t>LivJ</t>
  </si>
  <si>
    <t>IlvB</t>
  </si>
  <si>
    <t>KatG</t>
  </si>
  <si>
    <t>19/11</t>
  </si>
  <si>
    <t>PepB</t>
  </si>
  <si>
    <t>YbhC</t>
  </si>
  <si>
    <t>eID:0489_NlpA</t>
  </si>
  <si>
    <t>YggA</t>
  </si>
  <si>
    <t>AtpD</t>
  </si>
  <si>
    <t>eID:1216_TolC_AtpD_YggA</t>
  </si>
  <si>
    <t>19/12</t>
  </si>
  <si>
    <t>Tsx</t>
  </si>
  <si>
    <t>AceA</t>
  </si>
  <si>
    <t>OmpT</t>
  </si>
  <si>
    <t>21/17</t>
  </si>
  <si>
    <t>eID:0239_RbsB_Ycit</t>
  </si>
  <si>
    <t>YciT</t>
  </si>
  <si>
    <t>eID:0706</t>
  </si>
  <si>
    <t>eID:0706_TktA</t>
  </si>
  <si>
    <t>eID:0147</t>
  </si>
  <si>
    <t>eID:0147_RhoB_GltA</t>
  </si>
  <si>
    <t>GltA</t>
  </si>
  <si>
    <t>eID:0880_GrpE</t>
  </si>
  <si>
    <t>eID:0880</t>
  </si>
  <si>
    <t>eID0915_GadAB</t>
  </si>
  <si>
    <t>Transketolase I</t>
  </si>
  <si>
    <t>eID:0147_Rho_GltA</t>
  </si>
  <si>
    <t>Transcription termination factor Rho</t>
  </si>
  <si>
    <t>Nucleotide exchange factor GrpE</t>
  </si>
  <si>
    <t>HdeB</t>
  </si>
  <si>
    <t>eID:0178_Mdh_HdeB_HdeA_ZapB_Hns</t>
  </si>
  <si>
    <t>HdeA</t>
  </si>
  <si>
    <t>ZapB</t>
  </si>
  <si>
    <t>Hns</t>
  </si>
  <si>
    <t>GatB</t>
  </si>
  <si>
    <t>GapA</t>
  </si>
  <si>
    <t>eID:0054_TufA_GatB_GapA</t>
  </si>
  <si>
    <t>25/13</t>
  </si>
  <si>
    <t>GabD</t>
  </si>
  <si>
    <t>eID:0923_GadAB_IlvC_PepD_GabD</t>
  </si>
  <si>
    <t>eID:0912_GadAB_IlvC_PepD</t>
  </si>
  <si>
    <t>GroS</t>
  </si>
  <si>
    <t>YhbS</t>
  </si>
  <si>
    <t>MalE</t>
  </si>
  <si>
    <t>YdhG</t>
  </si>
  <si>
    <t>PanC</t>
  </si>
  <si>
    <t>Mdh</t>
  </si>
  <si>
    <t>MetF</t>
  </si>
  <si>
    <t>PyrB</t>
  </si>
  <si>
    <t>GatY</t>
  </si>
  <si>
    <t>eID:0419_ThiB_YdhF_PanC_Mdh_MetF_GatY_PyrB</t>
  </si>
  <si>
    <t>SodA</t>
  </si>
  <si>
    <t>PstS</t>
  </si>
  <si>
    <t>SodB</t>
  </si>
  <si>
    <t>YghU</t>
  </si>
  <si>
    <t>SucD</t>
  </si>
  <si>
    <t>CysP</t>
  </si>
  <si>
    <t>eID:2386_Wrba_Crp</t>
  </si>
  <si>
    <t>Crp</t>
  </si>
  <si>
    <t>eID:0344_Mdh_HchA</t>
  </si>
  <si>
    <t>HchA</t>
  </si>
  <si>
    <t>PykF</t>
  </si>
  <si>
    <t>ThrC</t>
  </si>
  <si>
    <t>36/17</t>
  </si>
  <si>
    <t>ProA</t>
  </si>
  <si>
    <t>eID:2253_Eno_TufA_PurA_ThrC_ProA</t>
  </si>
  <si>
    <t>SspA</t>
  </si>
  <si>
    <t>FliY</t>
  </si>
  <si>
    <t>Eno</t>
  </si>
  <si>
    <t>eID:1812_ArtI_SspA_FliY_Eno</t>
  </si>
  <si>
    <t>16/12</t>
  </si>
  <si>
    <t>Gnd</t>
  </si>
  <si>
    <t>eID:0925_Eno_AceA_PurA_ThrC_Gnd_Icd</t>
  </si>
  <si>
    <t>eID:0933_UspA_RpsM_GroS_GuaB</t>
  </si>
  <si>
    <t>RpsM</t>
  </si>
  <si>
    <t>GuaB</t>
  </si>
  <si>
    <t>7/3</t>
  </si>
  <si>
    <t>eID:0393_AspC_FbaA</t>
  </si>
  <si>
    <t>FabB</t>
  </si>
  <si>
    <t>AroA</t>
  </si>
  <si>
    <t>SucC</t>
  </si>
  <si>
    <t>TrxA</t>
  </si>
  <si>
    <t>Acid stress chaperone</t>
  </si>
  <si>
    <t>Cell division factor ZapB</t>
  </si>
  <si>
    <t>Glutaredoxin 4</t>
  </si>
  <si>
    <t>Thioredoxin 1</t>
  </si>
  <si>
    <t>Galactitol PTS permease</t>
  </si>
  <si>
    <t>Glyceraldehyde 3-phosphate dehydrogenase-A</t>
  </si>
  <si>
    <t>Tagatose-1,6-bisphosphate aldolase</t>
  </si>
  <si>
    <t>Methylglyoxal reductase </t>
  </si>
  <si>
    <t>Glutamate decarboxylase</t>
  </si>
  <si>
    <t>GadAB</t>
  </si>
  <si>
    <t>Major type 1 subunit fimbrin (pilin)</t>
  </si>
  <si>
    <t>Predicted acyltransferase with acyl-CoA N-acyltransferase domain</t>
  </si>
  <si>
    <t>Thiamin transporter (ABC periplasmic)</t>
  </si>
  <si>
    <t>Pantothenate synthetase</t>
  </si>
  <si>
    <t>Aspartate carbamoyltransferase</t>
  </si>
  <si>
    <t>Glutamine transporter (ABC periplasmic)</t>
  </si>
  <si>
    <t>Phophate transporter (ABC periplasmic)</t>
  </si>
  <si>
    <t>3-hydroxydecanoyl-[acp] dehydrase</t>
  </si>
  <si>
    <t>CRP transcriptional dual regulator</t>
  </si>
  <si>
    <t>Glyoxalase III, Hsp31 molecular chaperone</t>
  </si>
  <si>
    <t>Osmotically inducible peroxidase OsmC</t>
  </si>
  <si>
    <t>Threonine synthase</t>
  </si>
  <si>
    <t>Arginine ABC transporter - uncharacterised subunit</t>
  </si>
  <si>
    <t>Periplasmic cystine-binding protein</t>
  </si>
  <si>
    <t>Isocitrate lyase</t>
  </si>
  <si>
    <t>Succinyl-CoA synthetase, β subunit</t>
  </si>
  <si>
    <t>Aspartate semialdehyde dehydrogenase</t>
  </si>
  <si>
    <t>Transaldolase B</t>
  </si>
  <si>
    <t>30S ribosomal subunit protein S13</t>
  </si>
  <si>
    <t>Universal stress global stress response regulator</t>
  </si>
  <si>
    <t>ID:0126_TolC_GadAB</t>
  </si>
  <si>
    <t>eID:0742_GadAB</t>
  </si>
  <si>
    <t>eID:0892_GadAB_IlvC_PepD</t>
  </si>
  <si>
    <t>eID:0839_TufA_LivJ_GadAB_IlvC_FabB_AroA</t>
  </si>
  <si>
    <t>Total</t>
  </si>
  <si>
    <t>Included</t>
  </si>
  <si>
    <t>eID:0996_YgfZ</t>
  </si>
  <si>
    <t>eID:1184_Grol_Flu</t>
  </si>
  <si>
    <t>Flu</t>
  </si>
  <si>
    <t>eID:0146</t>
  </si>
  <si>
    <t>eID:0824</t>
  </si>
  <si>
    <t>eID:0146_SdhA_Lpp</t>
  </si>
  <si>
    <t>eID:0824_Wrba</t>
  </si>
  <si>
    <t>Fold</t>
  </si>
  <si>
    <t>Notes</t>
  </si>
  <si>
    <t>eID: 0178</t>
  </si>
  <si>
    <t>eID: 0040</t>
  </si>
  <si>
    <t>eID: 0147</t>
  </si>
  <si>
    <t>eID: 0843</t>
  </si>
  <si>
    <t>eID: 0933</t>
  </si>
  <si>
    <t>ID: 0240</t>
  </si>
  <si>
    <t>eID: 0923</t>
  </si>
  <si>
    <t>eID: 0996</t>
  </si>
  <si>
    <t>eID: 1184</t>
  </si>
  <si>
    <t>eID: 0703</t>
  </si>
  <si>
    <t>eID: 0389</t>
  </si>
  <si>
    <t>eID: 0912</t>
  </si>
  <si>
    <t>eID: 0839</t>
  </si>
  <si>
    <t>eID: 1138</t>
  </si>
  <si>
    <t>eID: 0822</t>
  </si>
  <si>
    <t>eID: 0919</t>
  </si>
  <si>
    <t>eID: 0844</t>
  </si>
  <si>
    <t>eID: 0967</t>
  </si>
  <si>
    <t>ID: 0200</t>
  </si>
  <si>
    <t>eID: 0838</t>
  </si>
  <si>
    <t>eID: 0596</t>
  </si>
  <si>
    <t>eID: 0373</t>
  </si>
  <si>
    <t>eID: 0054</t>
  </si>
  <si>
    <t>eID: 0504</t>
  </si>
  <si>
    <t>eID: 0573</t>
  </si>
  <si>
    <t>eID: 0345</t>
  </si>
  <si>
    <t>eID: 0078</t>
  </si>
  <si>
    <t>eID: 0308</t>
  </si>
  <si>
    <t>eID: 0706</t>
  </si>
  <si>
    <t>eID: 2319</t>
  </si>
  <si>
    <t>eID: 0099</t>
  </si>
  <si>
    <t>eID: 0191</t>
  </si>
  <si>
    <t>eID: 0176</t>
  </si>
  <si>
    <t>eID: 0568</t>
  </si>
  <si>
    <t>eID: 2245</t>
  </si>
  <si>
    <t>eID: 2150</t>
  </si>
  <si>
    <t>eID: 0239</t>
  </si>
  <si>
    <t>eID: 2195</t>
  </si>
  <si>
    <t>eID: 0238</t>
  </si>
  <si>
    <t>eID: 2041</t>
  </si>
  <si>
    <t>eID: 0282</t>
  </si>
  <si>
    <t>eID: 0201</t>
  </si>
  <si>
    <t>ID: 0549</t>
  </si>
  <si>
    <t>eID: 2220</t>
  </si>
  <si>
    <t>eID: 0572</t>
  </si>
  <si>
    <t>eID: 0644</t>
  </si>
  <si>
    <t>eID: 0500</t>
  </si>
  <si>
    <t>eID: 0605</t>
  </si>
  <si>
    <t>eID: 0818</t>
  </si>
  <si>
    <t>eID: 0224</t>
  </si>
  <si>
    <t>eID: 0511</t>
  </si>
  <si>
    <t>eID: 2029</t>
  </si>
  <si>
    <t>ID: 0635</t>
  </si>
  <si>
    <t>eID: 1361</t>
  </si>
  <si>
    <t>eID: 1630</t>
  </si>
  <si>
    <t>eID: 0419</t>
  </si>
  <si>
    <t>eID: 0915</t>
  </si>
  <si>
    <t>eID: 0443</t>
  </si>
  <si>
    <t>eID: 1625</t>
  </si>
  <si>
    <t>ID: 0637</t>
  </si>
  <si>
    <t>eID: 0056</t>
  </si>
  <si>
    <t>eID: 1740</t>
  </si>
  <si>
    <t>eID: 1153</t>
  </si>
  <si>
    <t>eID: 0562</t>
  </si>
  <si>
    <t>ID: 0571</t>
  </si>
  <si>
    <t>eID: 1343</t>
  </si>
  <si>
    <t>eID: 0592</t>
  </si>
  <si>
    <t>eID: 0757</t>
  </si>
  <si>
    <t>eID: 0405</t>
  </si>
  <si>
    <t>eID: 2386</t>
  </si>
  <si>
    <t>eID: 0768</t>
  </si>
  <si>
    <t>eID: 1676</t>
  </si>
  <si>
    <t>eID: 0561</t>
  </si>
  <si>
    <t>eID: 0209</t>
  </si>
  <si>
    <t>eID: 0464</t>
  </si>
  <si>
    <t>eID: 0420</t>
  </si>
  <si>
    <t>eID: 0743</t>
  </si>
  <si>
    <t>eID: 1910</t>
  </si>
  <si>
    <t>eID: 0548</t>
  </si>
  <si>
    <t>eID: 1649</t>
  </si>
  <si>
    <t>eID: 1439</t>
  </si>
  <si>
    <t>eID: 2076</t>
  </si>
  <si>
    <t>ID: 0568</t>
  </si>
  <si>
    <t>eID: 1827</t>
  </si>
  <si>
    <t>eID: 0344</t>
  </si>
  <si>
    <t>eID: 0418</t>
  </si>
  <si>
    <t>eID: 0426</t>
  </si>
  <si>
    <t>eID: 0328</t>
  </si>
  <si>
    <t>eID: 1581</t>
  </si>
  <si>
    <t>eID: 0143</t>
  </si>
  <si>
    <t>eID: 0250</t>
  </si>
  <si>
    <t>eID: 1286</t>
  </si>
  <si>
    <t>eID: 2385</t>
  </si>
  <si>
    <t>eID: 2068</t>
  </si>
  <si>
    <t>eID: 2387</t>
  </si>
  <si>
    <t>eID: 1443</t>
  </si>
  <si>
    <t>eID: 0517</t>
  </si>
  <si>
    <t>eID: 1852</t>
  </si>
  <si>
    <t>eID: 2253</t>
  </si>
  <si>
    <t>eID: 0416</t>
  </si>
  <si>
    <t>eID: 0350</t>
  </si>
  <si>
    <t>eID: 1812</t>
  </si>
  <si>
    <t>ID: 0486</t>
  </si>
  <si>
    <t>eID: 0925</t>
  </si>
  <si>
    <t>eID: 1841</t>
  </si>
  <si>
    <t>eID: 0192</t>
  </si>
  <si>
    <t>eID: 1710</t>
  </si>
  <si>
    <t>eID: 2340</t>
  </si>
  <si>
    <t>eID: 0880</t>
  </si>
  <si>
    <t>eID: 0808</t>
  </si>
  <si>
    <t>eID: 1229</t>
  </si>
  <si>
    <t>eID: 1530</t>
  </si>
  <si>
    <t>eID: 0393</t>
  </si>
  <si>
    <t>eID: 1644</t>
  </si>
  <si>
    <t>eID: 2376</t>
  </si>
  <si>
    <t>eID: 0117</t>
  </si>
  <si>
    <t>eID: 0248</t>
  </si>
  <si>
    <t>eID: 0108</t>
  </si>
  <si>
    <t>eID: 0924</t>
  </si>
  <si>
    <t>Growth effect Carbon (n=4)</t>
  </si>
  <si>
    <t>Growth effect Fe</t>
  </si>
  <si>
    <t>Nutrient effect at 0.1</t>
  </si>
  <si>
    <t>Nutrient effect at 0.2</t>
  </si>
  <si>
    <t>Nutrient effect at 0.3</t>
  </si>
  <si>
    <t>Nutrient effect at 0.4</t>
  </si>
  <si>
    <t>Glc 0.1 V Fe 0.1</t>
  </si>
  <si>
    <t>Glc 0.2 V Fe 0.2</t>
  </si>
  <si>
    <t>Glc 0.3 V Fe 0.3</t>
  </si>
  <si>
    <t>Glc 0.4 V Fe 0.4</t>
  </si>
  <si>
    <t>glc 0.2 V glc 0.1</t>
  </si>
  <si>
    <t>glc 0.3 V glc 0.1</t>
  </si>
  <si>
    <t>glc 0.4 V glc 0.1</t>
  </si>
  <si>
    <t>glc 0.3 V glc 0.2</t>
  </si>
  <si>
    <t>glc 0.4 V glc 0.2</t>
  </si>
  <si>
    <t>glc 0.4 V glc 0.3</t>
  </si>
  <si>
    <t>fe 0.2 V fe 0.1</t>
  </si>
  <si>
    <t>fe 0.3 V fe 0.1</t>
  </si>
  <si>
    <t>fe 0.4 V fe 0.1</t>
  </si>
  <si>
    <t>fe 0.3 V fe 0.2</t>
  </si>
  <si>
    <t>fe 0.4 V fe 0.2</t>
  </si>
  <si>
    <t>fe 0.4 V fe 0.3</t>
  </si>
  <si>
    <t>eID: 1274</t>
  </si>
  <si>
    <t>eID: 0051</t>
  </si>
  <si>
    <t>eID: 0148</t>
  </si>
  <si>
    <t>eID: 1249</t>
  </si>
  <si>
    <t>eID: 0135</t>
  </si>
  <si>
    <t>ID: 0229</t>
  </si>
  <si>
    <t>eID: 0146</t>
  </si>
  <si>
    <t>eID: 0852</t>
  </si>
  <si>
    <t>eID: 0057</t>
  </si>
  <si>
    <t>eID: 1206</t>
  </si>
  <si>
    <t>ID: 0126</t>
  </si>
  <si>
    <t>eID: 0303</t>
  </si>
  <si>
    <t>eID: 1111</t>
  </si>
  <si>
    <t>ID: 0117</t>
  </si>
  <si>
    <t>ID: 0394</t>
  </si>
  <si>
    <t>eID: 1053</t>
  </si>
  <si>
    <t>ID: 0279</t>
  </si>
  <si>
    <t>eID: 0157</t>
  </si>
  <si>
    <t>ID: 0046</t>
  </si>
  <si>
    <t>eID: 0376</t>
  </si>
  <si>
    <t>eID: 0317</t>
  </si>
  <si>
    <t>eID: 0788</t>
  </si>
  <si>
    <t>eID: 1207</t>
  </si>
  <si>
    <t>eID: 1258</t>
  </si>
  <si>
    <t>eID: 1247</t>
  </si>
  <si>
    <t>eID: 0382</t>
  </si>
  <si>
    <t>eID: 0378</t>
  </si>
  <si>
    <t>eID: 1196</t>
  </si>
  <si>
    <t>eID: 0333</t>
  </si>
  <si>
    <t>eID: 1181</t>
  </si>
  <si>
    <t>eID: 1093</t>
  </si>
  <si>
    <t>eID: 0245</t>
  </si>
  <si>
    <t>ID: 0261</t>
  </si>
  <si>
    <t>ID: 0061</t>
  </si>
  <si>
    <t>eID: 0961</t>
  </si>
  <si>
    <t>ID: 0174</t>
  </si>
  <si>
    <t>eID: 0297</t>
  </si>
  <si>
    <t>ID: 0152</t>
  </si>
  <si>
    <t>eID: 0894</t>
  </si>
  <si>
    <t>eID: 1211</t>
  </si>
  <si>
    <t>eID: 0310</t>
  </si>
  <si>
    <t>eID: 1133</t>
  </si>
  <si>
    <t>eID: 1179</t>
  </si>
  <si>
    <t>eID: 0292</t>
  </si>
  <si>
    <t>eID: 0728</t>
  </si>
  <si>
    <t>eID: 0599</t>
  </si>
  <si>
    <t>ID: 0437</t>
  </si>
  <si>
    <t>eID: 1202</t>
  </si>
  <si>
    <t>eID: 1091</t>
  </si>
  <si>
    <t>eID: 0666</t>
  </si>
  <si>
    <t>eID: 1275</t>
  </si>
  <si>
    <t>eID: 1100</t>
  </si>
  <si>
    <t>ID: 0124</t>
  </si>
  <si>
    <t>eID: 0892</t>
  </si>
  <si>
    <t>eID: 0059</t>
  </si>
  <si>
    <t>eID: 1218</t>
  </si>
  <si>
    <t>eID: 0609</t>
  </si>
  <si>
    <t>ID: 0104</t>
  </si>
  <si>
    <t>eID: 1259</t>
  </si>
  <si>
    <t>eID: 0824</t>
  </si>
  <si>
    <t>eID: 0742</t>
  </si>
  <si>
    <t>eID: 0956</t>
  </si>
  <si>
    <t>eID: 0985</t>
  </si>
  <si>
    <t>eID: 0969</t>
  </si>
  <si>
    <t>eID: 0468</t>
  </si>
  <si>
    <t>eID: 1080</t>
  </si>
  <si>
    <t>eID: 1081</t>
  </si>
  <si>
    <t>eID: 0959</t>
  </si>
  <si>
    <t>ID: 0402</t>
  </si>
  <si>
    <t>eID: 0759</t>
  </si>
  <si>
    <t>eID: 0055</t>
  </si>
  <si>
    <t>eID: 1084</t>
  </si>
  <si>
    <t>ID: 0163</t>
  </si>
  <si>
    <t>eID: 0676</t>
  </si>
  <si>
    <t>eID: 0489</t>
  </si>
  <si>
    <t>eID: 0662</t>
  </si>
  <si>
    <t>eID: 1004</t>
  </si>
  <si>
    <t>eID: 0467</t>
  </si>
  <si>
    <t>eID: 0383</t>
  </si>
  <si>
    <t>eID: 1256</t>
  </si>
  <si>
    <t>eID: 0782</t>
  </si>
  <si>
    <t>eID: 0668</t>
  </si>
  <si>
    <t>eID: 0316</t>
  </si>
  <si>
    <t>eID: 0645</t>
  </si>
  <si>
    <t>ID: 0145</t>
  </si>
  <si>
    <t>eID: 0639</t>
  </si>
  <si>
    <t>eID: 0653</t>
  </si>
  <si>
    <t>ID: 0444</t>
  </si>
  <si>
    <t>eID: 1267</t>
  </si>
  <si>
    <t>eID: 0385</t>
  </si>
  <si>
    <t>eID: 0442</t>
  </si>
  <si>
    <t>eID: 1257</t>
  </si>
  <si>
    <t>eID: 1105</t>
  </si>
  <si>
    <t>ID: 0401</t>
  </si>
  <si>
    <t>eID: 0853</t>
  </si>
  <si>
    <t>eID: 1255</t>
  </si>
  <si>
    <t>eID: 1099</t>
  </si>
  <si>
    <t>eID: 0463</t>
  </si>
  <si>
    <t>eID: 0678</t>
  </si>
  <si>
    <t>ID: 0446</t>
  </si>
  <si>
    <t>eID: 0595</t>
  </si>
  <si>
    <t>eID: 1216</t>
  </si>
  <si>
    <t>eID: 0106</t>
  </si>
  <si>
    <t>ID: 0407</t>
  </si>
  <si>
    <t>&lt;1.1e-16</t>
  </si>
  <si>
    <t>eID:0051</t>
  </si>
  <si>
    <t>eID:0051_CirA</t>
  </si>
  <si>
    <t>24/18</t>
  </si>
  <si>
    <t>Hydroperoxidase I</t>
  </si>
  <si>
    <t>All grouped by condition (n=8)</t>
  </si>
  <si>
    <t>ID:0152_AceA</t>
  </si>
  <si>
    <t>ID:0061_FhuA</t>
  </si>
  <si>
    <t>eID:0054_TufA_GatB</t>
  </si>
  <si>
    <t>eID:2220_OsmY_LuxS</t>
  </si>
  <si>
    <t>LuxS</t>
  </si>
  <si>
    <t>eID:0923_GadAB_IlvC_PepD</t>
  </si>
  <si>
    <t>eID:0818_GatA</t>
  </si>
  <si>
    <t>eID:0419_ThiB_YdhF_CysP</t>
  </si>
  <si>
    <t>YdhF</t>
  </si>
  <si>
    <t>eID:0757_YecD</t>
  </si>
  <si>
    <t>eID:0562_PyrB</t>
  </si>
  <si>
    <t>eID:0344_Mdh_FabI_HchA</t>
  </si>
  <si>
    <t>FabI</t>
  </si>
  <si>
    <t>eID:0919_AceB_PepD</t>
  </si>
  <si>
    <t>eID:2068_AhpC_Ppa</t>
  </si>
  <si>
    <t>Ppa</t>
  </si>
  <si>
    <t>eID:2253_Eno_TufA_ThrC_ProA</t>
  </si>
  <si>
    <t>eID:1812_ArtI_SspA_FliY</t>
  </si>
  <si>
    <t>eID:0925_Eno_AceA</t>
  </si>
  <si>
    <t>eID:0933_UspA_RpsM_GroS</t>
  </si>
  <si>
    <t>DnaK</t>
  </si>
  <si>
    <t>eID:1710_GltA_DnaK</t>
  </si>
  <si>
    <t>GatA</t>
  </si>
  <si>
    <t>AldA</t>
  </si>
  <si>
    <t>GroL</t>
  </si>
  <si>
    <t>eID:0147_Rho</t>
  </si>
  <si>
    <t>eID:0106_Slp_YajG_OmpA</t>
  </si>
  <si>
    <t>eID:0894_GadAB_TolC_IlvC_PepD</t>
  </si>
  <si>
    <t>eID:1184_Grol</t>
  </si>
  <si>
    <t>Protein</t>
  </si>
  <si>
    <t># Peptides</t>
  </si>
  <si>
    <t>total / unique</t>
  </si>
  <si>
    <t>&lt;0.05 expect</t>
  </si>
  <si>
    <t>emPAI</t>
  </si>
  <si>
    <t>2</t>
  </si>
  <si>
    <t>3</t>
  </si>
  <si>
    <t>1</t>
  </si>
  <si>
    <t>4</t>
  </si>
  <si>
    <t>-</t>
  </si>
  <si>
    <t>5</t>
  </si>
  <si>
    <t>15/10</t>
  </si>
  <si>
    <t>10</t>
  </si>
  <si>
    <t>7</t>
  </si>
  <si>
    <t>8</t>
  </si>
  <si>
    <t>22/18</t>
  </si>
  <si>
    <t>6</t>
  </si>
  <si>
    <t>8/5</t>
  </si>
  <si>
    <t>9</t>
  </si>
  <si>
    <t>11</t>
  </si>
  <si>
    <t>15</t>
  </si>
  <si>
    <t>13</t>
  </si>
  <si>
    <t>28/16</t>
  </si>
  <si>
    <t>17</t>
  </si>
  <si>
    <t>http://www.matrixscience.com/cgi/master_results.pl?file=../data/20131125/FTnorGenL.dat</t>
  </si>
  <si>
    <t>http://www.matrixscience.com/cgi/master_results.pl?file=../data/20131218/FTnoOxeSt.dat</t>
  </si>
  <si>
    <t>http://www.matrixscience.com/cgi/master_results.pl?file=../data/20130212/FtEorzYTO.dat</t>
  </si>
  <si>
    <t>http://www.matrixscience.com/cgi/master_results.pl?file=../data/20130213/FtEoorsEt.dat</t>
  </si>
  <si>
    <t>http://www.matrixscience.com/cgi/master_results.pl?file=../data/20130213/FtEooGSOE.dat</t>
  </si>
  <si>
    <t>http://www.matrixscience.com/cgi/master_results.pl?file=..%2Fdata%2F20131224%2FFTnmfzTEL.dat</t>
  </si>
  <si>
    <t>http://www.matrixscience.com/cgi/master_results.pl?file=../data/20131224/FTnmfzTEO.dat</t>
  </si>
  <si>
    <t>http://www.matrixscience.com/cgi/master_results.pl?file=../data/20131224/FTnmfzTES.dat</t>
  </si>
  <si>
    <t>http://www.matrixscience.com/cgi/master_results.pl?file=../data/20131125/FTnorGTtt.dat</t>
  </si>
  <si>
    <t>http://www.matrixscience.com/cgi/master_results.pl?file=../data/20130213/FtEooGSSE.dat</t>
  </si>
  <si>
    <t>http://www.matrixscience.com/cgi/master_results.pl?file=../data/20131224/FTnmfzenm.dat</t>
  </si>
  <si>
    <t>http://www.matrixscience.com/cgi/master_results.pl?file=..%2Fdata%2F20131224%2FFTnmfxuSS.dat</t>
  </si>
  <si>
    <t>http://www.matrixscience.com/cgi/master_results.pl?file=../data/20130213/FtEoorsmh.dat</t>
  </si>
  <si>
    <t>http://www.matrixscience.com/cgi/master_results.pl?file=../data/20131224/FTnmfxaam.dat</t>
  </si>
  <si>
    <t>http://www.matrixscience.com/cgi/master_results.pl?file=../data/20130213/FtEooGEEe.dat</t>
  </si>
  <si>
    <t>http://www.matrixscience.com/cgi/master_results.pl?file=../data/20130213/FtEoorawR.dat</t>
  </si>
  <si>
    <t>http://www.matrixscience.com/cgi/master_results.pl?file=../data/20131125/FTnorGHnm.dat</t>
  </si>
  <si>
    <t>http://www.matrixscience.com/cgi/master_results.pl?file=../data/20130211/FtEorfatO.dat</t>
  </si>
  <si>
    <t>http://www.matrixscience.com/cgi/master_results.pl?file=../data/20131125/FTnorGESe.dat</t>
  </si>
  <si>
    <t>http://www.matrixscience.com/cgi/master_results.pl?file=../data/20131125/FTnorGEaE.dat</t>
  </si>
  <si>
    <t>http://www.matrixscience.com/cgi/master_results.pl?file=../data/20131224/FTnmfxawS.dat</t>
  </si>
  <si>
    <t>http://www.matrixscience.com/cgi/master_results.pl?file=../data/20131125/FTnorGEtO.dat</t>
  </si>
  <si>
    <t>http://www.matrixscience.com/cgi/master_results.pl?file=../data/20130212/FtEorzEOO.dat</t>
  </si>
  <si>
    <t>http://www.matrixscience.com/cgi/master_results.pl?file=../data/20131224/FTnmfzTmS.dat</t>
  </si>
  <si>
    <t>http://www.matrixscience.com/cgi/master_results.pl?file=../data/20131218/FTnoOxTne.dat</t>
  </si>
  <si>
    <t>http://www.matrixscience.com/cgi/master_results.pl?file=../data/20131224/FTnmfxaOR.dat</t>
  </si>
  <si>
    <t>http://www.matrixscience.com/cgi/master_results.pl?file=../data/20131224/FTnmfxaOS.dat</t>
  </si>
  <si>
    <t>http://www.matrixscience.com/cgi/master_results.pl?file=../data/20131224/FTnmfxaTm.dat</t>
  </si>
  <si>
    <t>http://www.matrixscience.com/cgi/master_results.pl?file=../data/20131125/FTnorGYEt.dat</t>
  </si>
  <si>
    <t>http://www.matrixscience.com/cgi/master_results.pl?file=..%2Fdata%2F20131224%2FFTnmfxame.dat</t>
  </si>
  <si>
    <t>http://www.matrixscience.com/cgi/master_results.pl?file=../data/20131224/FTnmfxamS.dat</t>
  </si>
  <si>
    <t>http://www.matrixscience.com/cgi/master_results.pl?file=../data/20130212/FtEorzYat.dat</t>
  </si>
  <si>
    <t>http://www.matrixscience.com/cgi/master_results.pl?file=../data/20131218/FTnoOxHwm.dat</t>
  </si>
  <si>
    <t>http://www.matrixscience.com/cgi/master_results.pl?file=../data/20131224/FTnmfxaeR.dat</t>
  </si>
  <si>
    <t>http://www.matrixscience.com/cgi/master_results.pl?file=../data/20131126/FTnorGYTR.dat</t>
  </si>
  <si>
    <t>http://www.matrixscience.com/cgi/master_results.pl?file=../data/20131224/FTnmfxaeL.dat</t>
  </si>
  <si>
    <t>http://www.matrixscience.com/cgi/master_results.pl?file=../data/20130215/FtEoobcne.dat</t>
  </si>
  <si>
    <t>http://www.matrixscience.com/cgi/master_results.pl?file=../data/20131224/FTnmfxaeE.dat</t>
  </si>
  <si>
    <t>http://www.matrixscience.com/cgi/master_results.pl?file=../data/20131223/FTnmfxaeS.dat</t>
  </si>
  <si>
    <t>http://www.matrixscience.com/cgi/master_results.pl?file=../data/20130212/FtEorfsmt.dat</t>
  </si>
  <si>
    <t>http://www.matrixscience.com/cgi/master_results.pl?file=../data/20130213/FtEoorTwO.dat</t>
  </si>
  <si>
    <t>http://www.matrixscience.com/cgi/master_results.pl?file=../data/20130211/FtEorfsEe.dat</t>
  </si>
  <si>
    <t>http://www.matrixscience.com/cgi/master_results.pl?file=../data/20131223/FTnmfxaEe.dat</t>
  </si>
  <si>
    <t>http://www.matrixscience.com/cgi/master_results.pl?file=../data/20131218/FTnoOxEOL.dat</t>
  </si>
  <si>
    <t>http://www.matrixscience.com/cgi/master_results.pl?file=../data/20131223/FTnmfxaEh.dat</t>
  </si>
  <si>
    <t>http://www.matrixscience.com/cgi/master_results.pl?file=../data/20131223/FTnmfxaSe.dat</t>
  </si>
  <si>
    <t>http://www.matrixscience.com/cgi/master_results.pl?file=../data/20131223/FTnmfxaSS.dat</t>
  </si>
  <si>
    <t>http://www.matrixscience.com/cgi/master_results.pl?file=../data/20131223/FTnmfxctL.dat</t>
  </si>
  <si>
    <t>http://www.matrixscience.com/cgi/master_results.pl?file=../data/20130213/FtEoorewe.dat</t>
  </si>
  <si>
    <t>http://www.matrixscience.com/cgi/master_results.pl?file=../data/20131223/FTnmfxctE.dat</t>
  </si>
  <si>
    <t>http://www.matrixscience.com/cgi/master_results.pl?file=../data/20131223/FTnmfxctS.dat</t>
  </si>
  <si>
    <t>http://www.matrixscience.com/cgi/master_results.pl?file=../data/20130213/FtEoorueR.dat</t>
  </si>
  <si>
    <t>http://www.matrixscience.com/cgi/master_results.pl?file=../data/20131219/FTnoOeStm.dat</t>
  </si>
  <si>
    <t>http://www.matrixscience.com/cgi/master_results.pl?file=../data/20130213/FtEoorTme.dat</t>
  </si>
  <si>
    <t>http://www.matrixscience.com/cgi/master_results.pl?file=../data/20131223/FTnmfxctO.dat</t>
  </si>
  <si>
    <t>http://www.matrixscience.com/cgi/master_results.pl?file=../data/20131223/FTnmfxcnm.dat</t>
  </si>
  <si>
    <t>http://www.matrixscience.com/cgi/master_results.pl?file=../data/20130212/FtEorzESO.dat</t>
  </si>
  <si>
    <t>http://www.matrixscience.com/cgi/master_results.pl?file=../data/20130212/FtEorzHeh.dat</t>
  </si>
  <si>
    <t>http://www.matrixscience.com/cgi/master_results.pl?file=../data/20131223/FTnmfxcnE.dat</t>
  </si>
  <si>
    <t>http://www.matrixscience.com/cgi/master_results.pl?file=../data/20131223/FTnmfxcaR.dat</t>
  </si>
  <si>
    <t>http://www.matrixscience.com/cgi/master_results.pl?file=../data/20131223/FTnmfxcat.dat</t>
  </si>
  <si>
    <t>http://www.matrixscience.com/cgi/master_results.pl?file=../data/20130218/FtEombEeS.dat</t>
  </si>
  <si>
    <t>http://www.matrixscience.com/cgi/master_results.pl?file=..%2Fdata%2F20131223%2FFTnmfxcaE.dat</t>
  </si>
  <si>
    <t>http://www.matrixscience.com/cgi/master_results.pl?file=../data/20131226/FTnmrnHTe.dat</t>
  </si>
  <si>
    <t>http://www.matrixscience.com/cgi/master_results.pl?file=../data/20131223/FTnmfxcwT.dat</t>
  </si>
  <si>
    <t>http://www.matrixscience.com/cgi/master_results.pl?file=../data/20131223/FTnmfxcTm.dat</t>
  </si>
  <si>
    <t>http://www.matrixscience.com/cgi/master_results.pl?file=../data/20131219/FTnmfnamO.dat</t>
  </si>
  <si>
    <t>http://www.matrixscience.com/cgi/master_results.pl?file=..%2Fdata%2F20131223%2FFTnmfxcmh.dat</t>
  </si>
  <si>
    <t>http://www.matrixscience.com/cgi/master_results.pl?file=../data/20131219/FTnmfnanO.dat</t>
  </si>
  <si>
    <t>http://www.matrixscience.com/cgi/master_results.pl?file=../data/20131219/FTnmfnaat.dat</t>
  </si>
  <si>
    <t>http://www.matrixscience.com/cgi/master_results.pl?file=../data/20131221/FTnmfaaEO.dat</t>
  </si>
  <si>
    <t>http://www.matrixscience.com/cgi/master_results.pl?file=../data/20130213/FtEoorsnE.dat</t>
  </si>
  <si>
    <t>http://www.matrixscience.com/cgi/master_results.pl?file=../data/20130213/FtEoorTaL.dat</t>
  </si>
  <si>
    <t>http://www.matrixscience.com/cgi/master_results.pl?file=../data/20130213/FtEooreSR.dat</t>
  </si>
  <si>
    <t>http://www.matrixscience.com/cgi/master_results.pl?file=..%2Fdata%2F20131224%2FFTnmfzTme.dat</t>
  </si>
  <si>
    <t>http://www.matrixscience.com/cgi/master_results.pl?file=..%2Fdata%2F20131220%2FFTnmfaaSE.dat&amp;REPTYPE=select&amp;_sigthreshold=0.05&amp;REPORT=AUTO&amp;percolate=0&amp;_minpeplen=7&amp;_server_mudpit_switch=99999999&amp;_ignoreionsscorebelow=0&amp;_showsubsets=0&amp;_showpopups=TRUE&amp;_sortunassigned=scoredown&amp;_requireboldred=0&amp;_prefertaxonomy=0&amp;sessionID=guest_guestsession</t>
  </si>
  <si>
    <t>http://www.matrixscience.com/cgi/master_results.pl?file=../data/20130213/FtEoorEee.dat</t>
  </si>
  <si>
    <t>http://www.matrixscience.com/cgi/master_results.pl?file=../data/20130213/FtEoorEmm.dat</t>
  </si>
  <si>
    <t>http://www.matrixscience.com/cgi/master_results.pl?file=../data/20130213/FtEooGSme.dat</t>
  </si>
  <si>
    <t>http://www.matrixscience.com/cgi/master_results.pl?file=../data/20130213/FtEoorTnO.dat</t>
  </si>
  <si>
    <t>http://www.matrixscience.com/cgi/master_results.pl?file=../data/20131220/FTnmfactR.dat</t>
  </si>
  <si>
    <t>http://www.matrixscience.com/cgi/master_results.pl?file=../data/20130213/FtEoorcTL.dat</t>
  </si>
  <si>
    <t>http://www.matrixscience.com/cgi/master_results.pl?file=../data/20130218/FtEombEme.dat</t>
  </si>
  <si>
    <t>http://www.matrixscience.com/cgi/master_results.pl?file=../data/20130213/FtEoorcOS.dat</t>
  </si>
  <si>
    <t>http://www.matrixscience.com/cgi/master_results.pl?file=../data/20130212/FtEorzEEL.dat</t>
  </si>
  <si>
    <t>http://www.matrixscience.com/cgi/master_results.pl?file=../data/20131129/FTnoobenS.dat</t>
  </si>
  <si>
    <t>http://www.matrixscience.com/cgi/master_results.pl?file=../data/20131220/FTnmfactt.dat</t>
  </si>
  <si>
    <t>http://www.matrixscience.com/cgi/master_results.pl?file=../data/20130213/FtEooraTE.dat</t>
  </si>
  <si>
    <t>http://www.matrixscience.com/cgi/master_results.pl?file=../data/20131129/FTnoobetO.dat</t>
  </si>
  <si>
    <t>http://www.matrixscience.com/cgi/master_results.pl?file=../data/20131219/FTnmfnsTe.dat</t>
  </si>
  <si>
    <t>http://www.matrixscience.com/cgi/master_results.pl?file=../data/20131224/FTnmfzTmR.dat</t>
  </si>
  <si>
    <t>http://www.matrixscience.com/cgi/master_results.pl?file=../data/20131220/FTnmfactE.dat</t>
  </si>
  <si>
    <t>http://www.matrixscience.com/cgi/master_results.pl?file=../data/20131220/FTnmfactO.dat</t>
  </si>
  <si>
    <t>http://www.matrixscience.com/cgi/master_results.pl?file=../data/20131220/FTnmfacne.dat</t>
  </si>
  <si>
    <t>http://www.matrixscience.com/cgi/master_results.pl?file=../data/20131129/FTnoobTTS.dat</t>
  </si>
  <si>
    <t>http://www.matrixscience.com/cgi/master_results.pl?file=../data/20130211/FtEorfute.dat</t>
  </si>
  <si>
    <t>http://www.matrixscience.com/cgi/master_results.pl?file=../data/20131220/FTnmfacet.dat</t>
  </si>
  <si>
    <t>http://www.matrixscience.com/cgi/master_results.pl?file=../data/20130212/FtEorzHnT.dat</t>
  </si>
  <si>
    <t>http://www.matrixscience.com/cgi/master_results.pl?file=../data/20131220/FTnmfacSO.dat</t>
  </si>
  <si>
    <t>http://www.matrixscience.com/cgi/master_results.pl?file=../data/20131129/FTnoobTTh.dat</t>
  </si>
  <si>
    <t>http://www.matrixscience.com/cgi/master_results.pl?file=../data/20130213/FtEooraSR.dat</t>
  </si>
  <si>
    <t>http://www.matrixscience.com/cgi/master_results.pl?file=../data/20131224/FTnmfzTTO.dat</t>
  </si>
  <si>
    <t>http://www.matrixscience.com/cgi/master_results.pl?file=../data/20131224/FTnmfzTTS.dat</t>
  </si>
  <si>
    <t>http://www.matrixscience.com/cgi/master_results.pl?file=../data/20131224/FTnmfzTTh.dat</t>
  </si>
  <si>
    <t>http://www.matrixscience.com/cgi/master_results.pl?file=../data/20131220/FTnmfrYnh.dat</t>
  </si>
  <si>
    <t>http://www.matrixscience.com/cgi/master_results.pl?file=../data/20130213/FtEooGYTe.dat</t>
  </si>
  <si>
    <t>http://www.matrixscience.com/cgi/master_results.pl?file=../data/20131220/FTnmfrSnO.dat</t>
  </si>
  <si>
    <t>http://www.matrixscience.com/cgi/master_results.pl?file=../data/20131224/FTnmfzTSO.dat</t>
  </si>
  <si>
    <t>http://www.matrixscience.com/cgi/master_results.pl?file=../data/20130213/FtEooGEnh.dat</t>
  </si>
  <si>
    <t>http://www.matrixscience.com/cgi/master_results.pl?file=../data/20130213/FtEooraTt.dat</t>
  </si>
  <si>
    <t>http://www.matrixscience.com/cgi/master_results.pl?file=../data/20131220/FTnmfrSaS.dat</t>
  </si>
  <si>
    <t>http://www.matrixscience.com/cgi/master_results.pl?file=../data/20130213/FtEooraOe.dat</t>
  </si>
  <si>
    <t>http://www.matrixscience.com/cgi/master_results.pl?file=../data/20131220/FTnmfrEOt.dat</t>
  </si>
  <si>
    <t>http://www.matrixscience.com/cgi/master_results.pl?file=..%2Fdata%2F20131220%2FFTnmfrSOE.dat</t>
  </si>
  <si>
    <t>http://www.matrixscience.com/cgi/master_results.pl?file=../data/20131127/FTnoreuTT.dat</t>
  </si>
  <si>
    <t>http://www.matrixscience.com/cgi/master_results.pl?file=../data/20130209/FtEofecah.dat</t>
  </si>
  <si>
    <t>http://www.matrixscience.com/cgi/master_results.pl?file=../data/20120604/FtGoirHtT.dat</t>
  </si>
  <si>
    <t>44/29</t>
  </si>
  <si>
    <t>http://www.matrixscience.com/cgi/master_results.pl?file=../data/20131224/FTnmfzTOO.dat</t>
  </si>
  <si>
    <t>41/22</t>
  </si>
  <si>
    <t>http://www.matrixscience.com/cgi/master_results.pl?file=..%2Fdata%2F20131224%2FFTnmfzTOL.dat</t>
  </si>
  <si>
    <t>http://www.matrixscience.com/cgi/master_results.pl?file=../data/20130209/FtEofecaR.dat</t>
  </si>
  <si>
    <t>http://www.matrixscience.com/cgi/master_results.pl?file=../data/20120604/FtGoirHmT.dat</t>
  </si>
  <si>
    <t>http://www.matrixscience.com/cgi/master_results.pl?file=../data/20131225/FTnmfzTOt.dat</t>
  </si>
  <si>
    <t>http://www.matrixscience.com/cgi/master_results.pl?file=../data/20111222/FtouIiaOS.dat</t>
  </si>
  <si>
    <t>http://www.matrixscience.com/cgi/master_results.pl?file=../data/20130211/FtEoraSTT.dat</t>
  </si>
  <si>
    <t>http://www.matrixscience.com/cgi/master_results.pl?file=../data/20131225/FTnmfzTOh.dat</t>
  </si>
  <si>
    <t>http://www.matrixscience.com/cgi/master_results.pl?file=../data/20120508/FtGcSiate.dat</t>
  </si>
  <si>
    <t>http://www.matrixscience.com/cgi/master_results.pl?file=../data/20120605/FtGoiaeEt.dat</t>
  </si>
  <si>
    <t>http://www.matrixscience.com/cgi/master_results.pl?file=../data/20120604/FtGoiacmt.dat</t>
  </si>
  <si>
    <t>http://www.matrixscience.com/cgi/master_results.pl?file=../data/20130209/FtEofecam.dat</t>
  </si>
  <si>
    <t>http://www.matrixscience.com/cgi/master_results.pl?file=../data/20120605/FtGoiaunh.dat</t>
  </si>
  <si>
    <t>http://www.matrixscience.com/cgi/master_results.pl?file=../data/20120508/FtGcinTSt.dat</t>
  </si>
  <si>
    <t>http://www.matrixscience.com/cgi/master_results.pl?file=../data/20131226/FTnmrnHOT.dat</t>
  </si>
  <si>
    <t>http://www.matrixscience.com/cgi/master_results.pl?file=../data/20120508/FtGcincnT.dat</t>
  </si>
  <si>
    <t>http://www.matrixscience.com/cgi/master_results.pl?file=../data/20120605/FtGoizent.dat</t>
  </si>
  <si>
    <t>http://www.matrixscience.com/cgi/master_results.pl?file=../data/20130209/FtEofecnO.dat</t>
  </si>
  <si>
    <t>http://www.matrixscience.com/cgi/master_results.pl?file=../data/20131225/FTnmfzTwT.dat</t>
  </si>
  <si>
    <t>http://www.matrixscience.com/cgi/master_results.pl?file=../data/20120604/FtGoirHES.dat</t>
  </si>
  <si>
    <t>http://www.matrixscience.com/cgi/master_results.pl?file=../data/20120604/FtGoiacnT.dat</t>
  </si>
  <si>
    <t>http://www.matrixscience.com/cgi/master_results.pl?file=../data/20120507/FtGcSfYTR.dat</t>
  </si>
  <si>
    <t>http://www.matrixscience.com/cgi/master_results.pl?file=../data/20130211/FtEoraSmS.dat</t>
  </si>
  <si>
    <t>12</t>
  </si>
  <si>
    <t>http://www.matrixscience.com/cgi/master_results.pl?file=../data/20120507/FtGcSfSnL.dat</t>
  </si>
  <si>
    <t>http://www.matrixscience.com/cgi/master_results.pl?file=../data/20120605/FtGoiasnt.dat</t>
  </si>
  <si>
    <t>http://www.matrixscience.com/cgi/master_results.pl?file=../data/20120605/FtGoiaeeE.dat</t>
  </si>
  <si>
    <t>http://www.matrixscience.com/cgi/master_results.pl?file=../data/20120604/FtGoirYwt.dat</t>
  </si>
  <si>
    <t>http://www.matrixscience.com/cgi/master_results.pl?file=../data/20120508/FtGcinaTt.dat</t>
  </si>
  <si>
    <t>http://www.matrixscience.com/cgi/master_results.pl?file=../data/20120508/FtGcinHmL.dat</t>
  </si>
  <si>
    <t>http://www.matrixscience.com/cgi/master_results.pl?file=../data/20120605/FtGoiasmO.dat</t>
  </si>
  <si>
    <t>http://www.matrixscience.com/cgi/master_results.pl?file=../data/20120604/FtGoirSeE.dat</t>
  </si>
  <si>
    <t>http://www.matrixscience.com/cgi/master_results.pl?file=../data/20120508/FtGcSeStR.dat</t>
  </si>
  <si>
    <t>http://www.matrixscience.com/cgi/master_results.pl?file=../data/20120604/FtGoirSOS.dat</t>
  </si>
  <si>
    <t>http://www.matrixscience.com/cgi/master_results.pl?file=../data/20120508/FtGcincTt.dat</t>
  </si>
  <si>
    <t>http://www.matrixscience.com/cgi/master_results.pl?file=../data/20120605/FtGoizTwO.dat#Hit2</t>
  </si>
  <si>
    <t>http://www.matrixscience.com/cgi/master_results.pl?file=../data/20120508/FtGcincwt.dat</t>
  </si>
  <si>
    <t>http://www.matrixscience.com/cgi/master_results.pl?file=../data/20131225/FTnmfzTwO.dat</t>
  </si>
  <si>
    <t>http://www.matrixscience.com/cgi/master_results.pl?file=../data/20131225/FTnmfzTwL.dat</t>
  </si>
  <si>
    <t>http://www.matrixscience.com/cgi/master_results.pl?file=../data/20120508/FtGcinuSR.dat</t>
  </si>
  <si>
    <t>http://www.matrixscience.com/cgi/master_results.pl?file=../data/20131225/FTnmfzTwt.dat</t>
  </si>
  <si>
    <t>http://www.matrixscience.com/cgi/master_results.pl?file=../data/20131225/FTnmfzTwR.dat</t>
  </si>
  <si>
    <t>http://www.matrixscience.com/cgi/master_results.pl?file=../data/20131225/FTnmfzTaO.dat</t>
  </si>
  <si>
    <t>http://www.matrixscience.com/cgi/master_results.pl?file=../data/20131122/FTnofiEwR.dat</t>
  </si>
  <si>
    <t>http://www.matrixscience.com/cgi/master_results.pl?file=../data/20120508/FtGcinaeh.dat</t>
  </si>
  <si>
    <t>http://www.matrixscience.com/cgi/master_results.pl?file=../data/20131217/FTnoOaTem.dat</t>
  </si>
  <si>
    <t>http://www.matrixscience.com/cgi/master_results.pl?file=../data/20120604/FtGoirSSL.dat</t>
  </si>
  <si>
    <t>http://www.matrixscience.com/cgi/master_results.pl?file=../data/20120604/FtGoirHnO.dat</t>
  </si>
  <si>
    <t>http://www.matrixscience.com/cgi/master_results.pl?file=../data/20131225/FTnmfzTaL.dat</t>
  </si>
  <si>
    <t>http://www.matrixscience.com/cgi/master_results.pl?file=../data/20120507/FtGcSfeaR.dat</t>
  </si>
  <si>
    <t>http://www.matrixscience.com/cgi/master_results.pl?file=../data/20131225/FTnmfzTnR.dat</t>
  </si>
  <si>
    <t>http://www.matrixscience.com/cgi/master_results.pl?file=../data/20120604/FtGoirStE.dat</t>
  </si>
  <si>
    <t>http://www.matrixscience.com/cgi/master_results.pl?file=../data/20120508/FtGcinHem.dat</t>
  </si>
  <si>
    <t>http://www.matrixscience.com/cgi/master_results.pl?file=../data/20120508/FtGcinanO.dat</t>
  </si>
  <si>
    <t>http://www.matrixscience.com/cgi/master_results.pl?file=../data/20120605/FtGoizetT.dat</t>
  </si>
  <si>
    <t>http://www.matrixscience.com/cgi/master_results.pl?file=../data/20120507/FtGcSfStT.dat</t>
  </si>
  <si>
    <t>http://www.matrixscience.com/cgi/master_results.pl?file=../data/20120604/FtGoiacwE.dat</t>
  </si>
  <si>
    <t>http://www.matrixscience.com/cgi/master_results.pl?file=../data/20131225/FTnmfzTtR.dat</t>
  </si>
  <si>
    <t>http://www.matrixscience.com/cgi/master_results.pl?file=../data/20131226/FTnmrnent.dat</t>
  </si>
  <si>
    <t>http://www.matrixscience.com/cgi/master_results.pl?file=../data/20120508/FtGcSiumL.dat</t>
  </si>
  <si>
    <t>http://www.matrixscience.com/cgi/master_results.pl?file=../data/20130211/FtEoraeES.dat</t>
  </si>
  <si>
    <t>http://www.matrixscience.com/cgi/master_results.pl?file=../data/20120507/FtGcSfetO.dat</t>
  </si>
  <si>
    <t>http://www.matrixscience.com/cgi/master_results.pl?file=../data/20131226/FTnmrnenm.dat</t>
  </si>
  <si>
    <t>http://www.matrixscience.com/cgi/master_results.pl?file=../data/20130209/FtEofecae.dat</t>
  </si>
  <si>
    <t>http://www.matrixscience.com/cgi/master_results.pl?file=../data/20120605/FtGoiasOt.dat</t>
  </si>
  <si>
    <t>http://www.matrixscience.com/cgi/master_results.pl?file=../data/20120507/FtGcSfHmS.dat</t>
  </si>
  <si>
    <t>http://www.matrixscience.com/cgi/master_results.pl?file=../data/20120605/FtGoiastE.dat</t>
  </si>
  <si>
    <t>http://www.matrixscience.com/cgi/master_results.pl?file=../data/20131226/FTnmrnTEt.dat</t>
  </si>
  <si>
    <t>http://www.matrixscience.com/cgi/master_results.pl?file=../data/20120605/FtGoizewS.dat</t>
  </si>
  <si>
    <t>http://www.matrixscience.com/cgi/master_results.pl?file=../data/20120508/FtGcinanR.dat</t>
  </si>
  <si>
    <t>http://www.matrixscience.com/cgi/master_results.pl?file=../data/20120605/FtGoiasSe.dat#Hit1</t>
  </si>
  <si>
    <t>http://www.matrixscience.com/cgi/master_results.pl?file=../data/20120604/FtGoirSOm.dat</t>
  </si>
  <si>
    <t>http://www.matrixscience.com/cgi/master_results.pl?file=../data/20131226/FTnmrnTeL.dat</t>
  </si>
  <si>
    <t>http://www.matrixscience.com/cgi/master_results.pl?file=../data/20131217/FTnoOaTOE.dat</t>
  </si>
  <si>
    <t>http://www.matrixscience.com/cgi/master_results.pl?file=../data/20120604/FtGoirHOT.dat</t>
  </si>
  <si>
    <t>http://www.matrixscience.com/cgi/master_results.pl?file=../data/20120605/FtGoizswL.dat</t>
  </si>
  <si>
    <t>http://www.matrixscience.com/cgi/master_results.pl?file=../data/20120604/FtGoiacSS.dat</t>
  </si>
  <si>
    <t>http://www.matrixscience.com/cgi/master_results.pl?file=../data/20111222/FtouIiuOL.dat</t>
  </si>
  <si>
    <t>26/11</t>
  </si>
  <si>
    <t>http://www.matrixscience.com/cgi/master_results.pl?file=../data/20131226/FTnmrnTae.dat</t>
  </si>
  <si>
    <t>http://www.matrixscience.com/cgi/master_results.pl?file=../data/20120605/FtGoizsmT.dat</t>
  </si>
  <si>
    <t>http://www.matrixscience.com/cgi/master_results.pl?file=../data/20130211/FtEorfcwE.dat</t>
  </si>
  <si>
    <t>http://www.matrixscience.com/cgi/master_results.pl?file=../data/20120508/FtGcinatE.dat</t>
  </si>
  <si>
    <t>http://www.matrixscience.com/cgi/master_results.pl?file=../data/20120605/FtGoizTER.dat#Hit2</t>
  </si>
  <si>
    <t>http://www.matrixscience.com/cgi/master_results.pl?file=../data/20130211/FtEoraeah.dat</t>
  </si>
  <si>
    <t>17/11</t>
  </si>
  <si>
    <t>http://www.matrixscience.com/cgi/master_results.pl?file=..%2Fdata%2F20120605%2FFtGoizTOO.dat</t>
  </si>
  <si>
    <t>32/19</t>
  </si>
  <si>
    <t>http://www.matrixscience.com/cgi/master_results.pl?file=../data/20130211/FtEoraYOS.dat</t>
  </si>
  <si>
    <t>http://www.matrixscience.com/cgi/master_results.pl?file=../data/20120105/FtoTrGTST.dat</t>
  </si>
  <si>
    <t>http://www.matrixscience.com/cgi/master_results.pl?file=../data/20131226/FTnmrnTtL.dat</t>
  </si>
  <si>
    <t>http://www.matrixscience.com/cgi/master_results.pl?file=../data/20120604/FtGoiacaE.dat</t>
  </si>
  <si>
    <t>http://www.matrixscience.com/cgi/master_results.pl?file=../data/20131218/FTnoOaHET.dat</t>
  </si>
  <si>
    <t>http://www.matrixscience.com/cgi/master_results.pl?file=../data/20120105/FtoTrGeaR.dat</t>
  </si>
  <si>
    <t>http://www.matrixscience.com/cgi/master_results.pl?file=../data/20120508/FtGcSianh.dat</t>
  </si>
  <si>
    <t>http://www.matrixscience.com/cgi/master_results.pl?file=../data/20111222/FtouIicnL.dat</t>
  </si>
  <si>
    <t>http://www.matrixscience.com/cgi/master_results.pl?file=../data/20130209/FtEofecnL.dat</t>
  </si>
  <si>
    <t>http://www.matrixscience.com/cgi/master_results.pl?file=../data/20131226/FTnmrnHSL.dat</t>
  </si>
  <si>
    <t>http://www.matrixscience.com/cgi/master_results.pl?file=../data/20120508/FtGcSiuat.dat</t>
  </si>
  <si>
    <t>http://www.matrixscience.com/cgi/master_results.pl?file=../data/20120106/FtoTrxTEE.dat</t>
  </si>
  <si>
    <t>16/9</t>
  </si>
  <si>
    <t>http://www.matrixscience.com/cgi/master_results.pl?file=../data/20131226/FTnmrnHSR.dat</t>
  </si>
  <si>
    <t>http://www.matrixscience.com/cgi/master_results.pl?file=../data/20130211/FtEoraSth.dat</t>
  </si>
  <si>
    <t>http://www.matrixscience.com/cgi/master_results.pl?file=../data/20131226/FTnmrnHEh.dat</t>
  </si>
  <si>
    <t>http://www.matrixscience.com/cgi/master_results.pl?file=../data/20131226/FTnmrnHEe.dat</t>
  </si>
  <si>
    <t>http://www.matrixscience.com/cgi/master_results.pl?file=../data/20120507/FtGcSfYwT.dat</t>
  </si>
  <si>
    <t>eID:0426_YeaG</t>
  </si>
  <si>
    <t>eID:0504_PflB</t>
  </si>
  <si>
    <t>eID:0985_PckA</t>
  </si>
  <si>
    <t>eID:0676_OmpA</t>
  </si>
  <si>
    <t>mem acc</t>
  </si>
  <si>
    <t>mem spark shade</t>
  </si>
  <si>
    <t>mem nutrientps</t>
  </si>
  <si>
    <t>mem rateps</t>
  </si>
  <si>
    <t>cyt acc</t>
  </si>
  <si>
    <t>cyt spark shade</t>
  </si>
  <si>
    <t>cyt nutrientps</t>
  </si>
  <si>
    <t>Progenesis Statistics: General statistics for all 12 conditions compared.</t>
  </si>
  <si>
    <t>Mascot: Abstract of Mascot criteria for each spot.</t>
  </si>
  <si>
    <t>Mascot Link: Valid for indeterminate amount of time</t>
  </si>
  <si>
    <t>Progenesis designator for each spot (ID) with appended gene name.</t>
  </si>
  <si>
    <t>Used in the contsruction of this workbook</t>
  </si>
  <si>
    <t>Brief descriptive name for each protein</t>
  </si>
  <si>
    <t xml:space="preserve">Observed Protein Isoforms: the total#, #included in the statistical analysis, #containing single protein, #containing multiple protein, #that didn't align in progenesis </t>
  </si>
  <si>
    <t>cyt rateps</t>
  </si>
  <si>
    <r>
      <t xml:space="preserve">Progenesis stats for all nutrient limitation pairwise comparison performed. p and q Values of zero are 1.1 x 10 </t>
    </r>
    <r>
      <rPr>
        <vertAlign val="superscript"/>
        <sz val="11"/>
        <color theme="1"/>
        <rFont val="Calibri"/>
        <family val="2"/>
        <scheme val="minor"/>
      </rPr>
      <t>-16</t>
    </r>
    <r>
      <rPr>
        <sz val="11"/>
        <color theme="1"/>
        <rFont val="Calibri"/>
        <family val="2"/>
        <scheme val="minor"/>
      </rPr>
      <t>.</t>
    </r>
  </si>
  <si>
    <r>
      <t>0.1h</t>
    </r>
    <r>
      <rPr>
        <vertAlign val="superscript"/>
        <sz val="10"/>
        <color theme="1"/>
        <rFont val="Tahoma"/>
        <family val="2"/>
      </rPr>
      <t>-1</t>
    </r>
  </si>
  <si>
    <r>
      <t>0.2h</t>
    </r>
    <r>
      <rPr>
        <vertAlign val="superscript"/>
        <sz val="10"/>
        <color theme="1"/>
        <rFont val="Tahoma"/>
        <family val="2"/>
      </rPr>
      <t>-1</t>
    </r>
  </si>
  <si>
    <r>
      <t>0.3h</t>
    </r>
    <r>
      <rPr>
        <vertAlign val="superscript"/>
        <sz val="10"/>
        <color theme="1"/>
        <rFont val="Tahoma"/>
        <family val="2"/>
      </rPr>
      <t>-1</t>
    </r>
  </si>
  <si>
    <r>
      <t>0.4h</t>
    </r>
    <r>
      <rPr>
        <vertAlign val="superscript"/>
        <sz val="10"/>
        <color theme="1"/>
        <rFont val="Tahoma"/>
        <family val="2"/>
      </rPr>
      <t>-1</t>
    </r>
  </si>
  <si>
    <r>
      <t>Enzyme IIA</t>
    </r>
    <r>
      <rPr>
        <vertAlign val="superscript"/>
        <sz val="10"/>
        <color theme="1"/>
        <rFont val="Tahoma"/>
        <family val="2"/>
      </rPr>
      <t>Glc</t>
    </r>
  </si>
  <si>
    <t>Progenesis normalize log10 spot volumes ± 3 SEM</t>
  </si>
  <si>
    <r>
      <t>ATP synthase F</t>
    </r>
    <r>
      <rPr>
        <vertAlign val="subscript"/>
        <sz val="10"/>
        <color theme="1"/>
        <rFont val="Tahoma"/>
        <family val="2"/>
      </rPr>
      <t>0</t>
    </r>
    <r>
      <rPr>
        <sz val="10"/>
        <color theme="1"/>
        <rFont val="Tahoma"/>
        <family val="2"/>
      </rPr>
      <t> complex - b subunit</t>
    </r>
  </si>
  <si>
    <r>
      <t>ATP synthase F</t>
    </r>
    <r>
      <rPr>
        <vertAlign val="subscript"/>
        <sz val="10"/>
        <color theme="1"/>
        <rFont val="Tahoma"/>
        <family val="2"/>
      </rPr>
      <t>0</t>
    </r>
    <r>
      <rPr>
        <sz val="10"/>
        <color theme="1"/>
        <rFont val="Tahoma"/>
        <family val="2"/>
      </rPr>
      <t> complex - a subunit</t>
    </r>
  </si>
  <si>
    <t>Progenesis Statistics: General statistics all 12 conditions compared.</t>
  </si>
  <si>
    <t>Stress protein, member of the CspA family; predicted DNA-binding transcriptional regulator</t>
  </si>
  <si>
    <t>Predicted oxidoreductase</t>
  </si>
  <si>
    <t xml:space="preserve"> Inorganic pyrophosphatase</t>
  </si>
  <si>
    <t>Aldehyde dehydrogenase A, NAD-linked</t>
  </si>
  <si>
    <r>
      <rPr>
        <vertAlign val="superscript"/>
        <sz val="10"/>
        <color theme="1"/>
        <rFont val="Tahoma"/>
        <family val="2"/>
      </rPr>
      <t>e</t>
    </r>
    <r>
      <rPr>
        <sz val="10"/>
        <color theme="1"/>
        <rFont val="Tahoma"/>
        <family val="2"/>
      </rPr>
      <t xml:space="preserve"> biomass yield on iron (g CDW/µg Fe)</t>
    </r>
  </si>
  <si>
    <r>
      <t>d</t>
    </r>
    <r>
      <rPr>
        <sz val="10"/>
        <color theme="1"/>
        <rFont val="Tahoma"/>
        <family val="2"/>
      </rPr>
      <t xml:space="preserve"> mmol O</t>
    </r>
    <r>
      <rPr>
        <vertAlign val="subscript"/>
        <sz val="10"/>
        <color theme="1"/>
        <rFont val="Tahoma"/>
        <family val="2"/>
      </rPr>
      <t>2</t>
    </r>
    <r>
      <rPr>
        <sz val="10"/>
        <color theme="1"/>
        <rFont val="Tahoma"/>
        <family val="2"/>
      </rPr>
      <t>/gCDW-h</t>
    </r>
  </si>
  <si>
    <r>
      <t>c</t>
    </r>
    <r>
      <rPr>
        <sz val="10"/>
        <color theme="1"/>
        <rFont val="Tahoma"/>
        <family val="2"/>
      </rPr>
      <t xml:space="preserve"> Cmmol/gCDW-h</t>
    </r>
  </si>
  <si>
    <r>
      <rPr>
        <vertAlign val="super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determined from electron balance</t>
    </r>
  </si>
  <si>
    <r>
      <t>a</t>
    </r>
    <r>
      <rPr>
        <sz val="10"/>
        <color theme="1"/>
        <rFont val="Tahoma"/>
        <family val="2"/>
      </rPr>
      <t xml:space="preserve"> determined from carbon balance</t>
    </r>
  </si>
  <si>
    <t>0.000±</t>
  </si>
  <si>
    <t>0.101±</t>
  </si>
  <si>
    <t>11.17±</t>
  </si>
  <si>
    <t>44.9±</t>
  </si>
  <si>
    <t>0.249±</t>
  </si>
  <si>
    <t>0.239±</t>
  </si>
  <si>
    <t>0.263±</t>
  </si>
  <si>
    <t>0.039±</t>
  </si>
  <si>
    <t>0.091±</t>
  </si>
  <si>
    <t>0.002±</t>
  </si>
  <si>
    <t>0.019±</t>
  </si>
  <si>
    <t>0.347±</t>
  </si>
  <si>
    <t>0.102±</t>
  </si>
  <si>
    <t>0.125±</t>
  </si>
  <si>
    <t>13.37±</t>
  </si>
  <si>
    <t>50.7±</t>
  </si>
  <si>
    <t>0.264±</t>
  </si>
  <si>
    <t>0.251±</t>
  </si>
  <si>
    <t>0.172±</t>
  </si>
  <si>
    <t>0.025±</t>
  </si>
  <si>
    <t>0.261±</t>
  </si>
  <si>
    <t>0.015±</t>
  </si>
  <si>
    <t>0.046±</t>
  </si>
  <si>
    <t>0.231±</t>
  </si>
  <si>
    <r>
      <t>0.3 h</t>
    </r>
    <r>
      <rPr>
        <vertAlign val="superscript"/>
        <sz val="10"/>
        <color theme="1"/>
        <rFont val="Tahoma"/>
        <family val="2"/>
      </rPr>
      <t>-1</t>
    </r>
  </si>
  <si>
    <t>0.403±</t>
  </si>
  <si>
    <t>0.148±</t>
  </si>
  <si>
    <t>2.39±</t>
  </si>
  <si>
    <t>43.4±</t>
  </si>
  <si>
    <t>0.055±</t>
  </si>
  <si>
    <t>0.038±</t>
  </si>
  <si>
    <t>0.55±</t>
  </si>
  <si>
    <t>0.017±</t>
  </si>
  <si>
    <t>0.07±</t>
  </si>
  <si>
    <t>0.179±</t>
  </si>
  <si>
    <r>
      <t>0.2 h</t>
    </r>
    <r>
      <rPr>
        <vertAlign val="superscript"/>
        <sz val="10"/>
        <color theme="1"/>
        <rFont val="Tahoma"/>
        <family val="2"/>
      </rPr>
      <t>-1</t>
    </r>
  </si>
  <si>
    <t>0.414±</t>
  </si>
  <si>
    <t>0.132±</t>
  </si>
  <si>
    <t>16.09±</t>
  </si>
  <si>
    <t>75.0±</t>
  </si>
  <si>
    <t>0.214±</t>
  </si>
  <si>
    <t>0.207±</t>
  </si>
  <si>
    <t>0.061±</t>
  </si>
  <si>
    <t>0.658±</t>
  </si>
  <si>
    <t>0.005±</t>
  </si>
  <si>
    <t>0.001±</t>
  </si>
  <si>
    <t>0.052±</t>
  </si>
  <si>
    <r>
      <t>0.1 h</t>
    </r>
    <r>
      <rPr>
        <vertAlign val="superscript"/>
        <sz val="10"/>
        <color theme="1"/>
        <rFont val="Tahoma"/>
        <family val="2"/>
      </rPr>
      <t>-1</t>
    </r>
  </si>
  <si>
    <t>nd</t>
  </si>
  <si>
    <t>16.82±</t>
  </si>
  <si>
    <t>33.9±</t>
  </si>
  <si>
    <t>0.496±</t>
  </si>
  <si>
    <t>0.512±</t>
  </si>
  <si>
    <t>0.004±</t>
  </si>
  <si>
    <t>0.023±</t>
  </si>
  <si>
    <t>0.459±</t>
  </si>
  <si>
    <r>
      <t>0.4 h</t>
    </r>
    <r>
      <rPr>
        <vertAlign val="superscript"/>
        <sz val="10"/>
        <color theme="1"/>
        <rFont val="Tahoma"/>
        <family val="2"/>
      </rPr>
      <t>-1</t>
    </r>
  </si>
  <si>
    <t>12.68±</t>
  </si>
  <si>
    <t>25.5±</t>
  </si>
  <si>
    <t>0.497±</t>
  </si>
  <si>
    <t>0.514±</t>
  </si>
  <si>
    <t>0.026±</t>
  </si>
  <si>
    <t>0.458±</t>
  </si>
  <si>
    <t>0.054±</t>
  </si>
  <si>
    <t>6.64±</t>
  </si>
  <si>
    <t>14.8±</t>
  </si>
  <si>
    <t>0.448±</t>
  </si>
  <si>
    <t>0.465±</t>
  </si>
  <si>
    <t>0.003±</t>
  </si>
  <si>
    <t>0.525±</t>
  </si>
  <si>
    <t>0.031±</t>
  </si>
  <si>
    <t>4.74±</t>
  </si>
  <si>
    <t>9.1±</t>
  </si>
  <si>
    <t>0.520±</t>
  </si>
  <si>
    <t>0.515±</t>
  </si>
  <si>
    <t>0.041±</t>
  </si>
  <si>
    <t>0.013±</t>
  </si>
  <si>
    <t>0.426±</t>
  </si>
  <si>
    <r>
      <t>Y</t>
    </r>
    <r>
      <rPr>
        <vertAlign val="subscript"/>
        <sz val="10"/>
        <color theme="1"/>
        <rFont val="Tahoma"/>
        <family val="2"/>
      </rPr>
      <t>x/Fe</t>
    </r>
    <r>
      <rPr>
        <vertAlign val="superscript"/>
        <sz val="10"/>
        <color theme="1"/>
        <rFont val="Tahoma"/>
        <family val="2"/>
      </rPr>
      <t>e</t>
    </r>
  </si>
  <si>
    <r>
      <t>q</t>
    </r>
    <r>
      <rPr>
        <vertAlign val="subscript"/>
        <sz val="10"/>
        <color theme="1"/>
        <rFont val="Tahoma"/>
        <family val="2"/>
      </rPr>
      <t>O2</t>
    </r>
    <r>
      <rPr>
        <vertAlign val="superscript"/>
        <sz val="10"/>
        <color theme="1"/>
        <rFont val="Tahoma"/>
        <family val="2"/>
      </rPr>
      <t>d</t>
    </r>
  </si>
  <si>
    <r>
      <t>q</t>
    </r>
    <r>
      <rPr>
        <vertAlign val="subscript"/>
        <sz val="10"/>
        <color theme="1"/>
        <rFont val="Tahoma"/>
        <family val="2"/>
      </rPr>
      <t>glc</t>
    </r>
    <r>
      <rPr>
        <vertAlign val="superscript"/>
        <sz val="10"/>
        <color theme="1"/>
        <rFont val="Tahoma"/>
        <family val="2"/>
      </rPr>
      <t>c</t>
    </r>
  </si>
  <si>
    <r>
      <t>O</t>
    </r>
    <r>
      <rPr>
        <vertAlign val="subscript"/>
        <sz val="10"/>
        <color theme="1"/>
        <rFont val="Tahoma"/>
        <family val="2"/>
      </rPr>
      <t>2</t>
    </r>
    <r>
      <rPr>
        <sz val="10"/>
        <color theme="1"/>
        <rFont val="Tahoma"/>
        <family val="2"/>
      </rPr>
      <t>/Cmol</t>
    </r>
    <r>
      <rPr>
        <vertAlign val="superscript"/>
        <sz val="10"/>
        <color theme="1"/>
        <rFont val="Tahoma"/>
        <family val="2"/>
      </rPr>
      <t>b</t>
    </r>
  </si>
  <si>
    <r>
      <t>CO</t>
    </r>
    <r>
      <rPr>
        <vertAlign val="subscript"/>
        <sz val="10"/>
        <color theme="1"/>
        <rFont val="Tahoma"/>
        <family val="2"/>
      </rPr>
      <t>2</t>
    </r>
    <r>
      <rPr>
        <sz val="10"/>
        <color theme="1"/>
        <rFont val="Tahoma"/>
        <family val="2"/>
      </rPr>
      <t>/Cmol</t>
    </r>
    <r>
      <rPr>
        <vertAlign val="superscript"/>
        <sz val="10"/>
        <color theme="1"/>
        <rFont val="Tahoma"/>
        <family val="2"/>
      </rPr>
      <t>a</t>
    </r>
  </si>
  <si>
    <t>Acetate</t>
  </si>
  <si>
    <t>Formate</t>
  </si>
  <si>
    <t>Lactate</t>
  </si>
  <si>
    <t>Succinate</t>
  </si>
  <si>
    <t>Pyruvate</t>
  </si>
  <si>
    <t>Biomass</t>
  </si>
  <si>
    <t>µ/stress</t>
  </si>
  <si>
    <t>Yields on Glucose (Cmole/Cmole)</t>
  </si>
  <si>
    <t>heatmap</t>
  </si>
  <si>
    <t>eID:1852_TpiA</t>
  </si>
  <si>
    <t>eID:0808_GroS_GatA_AldA</t>
  </si>
  <si>
    <t>eID:0393_FbaA_GroL</t>
  </si>
  <si>
    <t>eID:0839_TufA</t>
  </si>
  <si>
    <t>eID:1644_YdfG</t>
  </si>
  <si>
    <t>eID:0040_ArgT</t>
  </si>
  <si>
    <t>eID:0345_FabI</t>
  </si>
  <si>
    <t>eID:0924_TufA</t>
  </si>
  <si>
    <t>eID:1184_RfaD†</t>
  </si>
  <si>
    <t>eID:1216_TolC_AtpD</t>
  </si>
  <si>
    <t>eID:0595_MetQ_Tsx†</t>
  </si>
  <si>
    <t>ID:0446_RplI</t>
  </si>
  <si>
    <t>eID:1255_OmpA</t>
  </si>
  <si>
    <t>eID:0653_OmpA</t>
  </si>
  <si>
    <t>eID:1275_PAL</t>
  </si>
  <si>
    <t>eID:0853_OmpA</t>
  </si>
  <si>
    <t>eID:0645_OmpA†</t>
  </si>
  <si>
    <t>eID:0316_OmpA</t>
  </si>
  <si>
    <t>ID:0401_PAL</t>
  </si>
  <si>
    <t>Pyruvate dehydrogenase</t>
  </si>
  <si>
    <t>Predicted lipoprotein</t>
  </si>
  <si>
    <t>G+V49lycerol-3-phosphate / glycerol-2-phosphate  (ABC periplasmic)</t>
  </si>
  <si>
    <t>Superoxide dismutase (Mn)</t>
  </si>
  <si>
    <t> Predicted spermidine/putrescine A transporter (ABC periplasmic)</t>
  </si>
  <si>
    <t>Enoyl-[acyl-carrier-protein] reductase</t>
  </si>
  <si>
    <t>Molybdopterin biosynthesis protein B</t>
  </si>
  <si>
    <t>Stringent starvation protein A</t>
  </si>
  <si>
    <t>Transcriptional dual regulator HU-α (HU-2)</t>
  </si>
  <si>
    <r>
      <t>Physiological and Proteomic Analysis of</t>
    </r>
    <r>
      <rPr>
        <b/>
        <i/>
        <sz val="12"/>
        <color theme="1"/>
        <rFont val="Calibri"/>
        <family val="2"/>
        <scheme val="minor"/>
      </rPr>
      <t xml:space="preserve"> Escherichia coli </t>
    </r>
    <r>
      <rPr>
        <b/>
        <sz val="12"/>
        <color theme="1"/>
        <rFont val="Calibri"/>
        <family val="2"/>
        <scheme val="minor"/>
      </rPr>
      <t>Iron-Limited Chemostat Growth</t>
    </r>
  </si>
  <si>
    <t>Supplemental Material</t>
  </si>
  <si>
    <t>Worksheet:</t>
  </si>
  <si>
    <t>Description:</t>
  </si>
  <si>
    <t>Used as accessory for the construction of mem stats.</t>
  </si>
  <si>
    <t>Membrane fraction: Used as accessory for the construction of mem stats.</t>
  </si>
  <si>
    <t>Membrane and cytoplasm protein spots were clustered using Pearson and UPGMA, as an aid to visualizing proteins by similarity of expression to other spots.</t>
  </si>
  <si>
    <r>
      <t xml:space="preserve">Membrane fraction: Progenesis stats for all growth rate pairwise comparison performed. p and q Values of zero are &lt; 1.1 x 10 </t>
    </r>
    <r>
      <rPr>
        <vertAlign val="superscript"/>
        <sz val="11"/>
        <color theme="1"/>
        <rFont val="Calibri"/>
        <family val="2"/>
        <scheme val="minor"/>
      </rPr>
      <t>-16</t>
    </r>
    <r>
      <rPr>
        <sz val="11"/>
        <color theme="1"/>
        <rFont val="Calibri"/>
        <family val="2"/>
        <scheme val="minor"/>
      </rPr>
      <t>.</t>
    </r>
  </si>
  <si>
    <r>
      <t>Membrane fraction: Progenesis stats for all nutrient limitation pairwise comparison performed. p and q Values of zero are &lt; 1.1 x 10</t>
    </r>
    <r>
      <rPr>
        <vertAlign val="superscript"/>
        <sz val="11"/>
        <color theme="1"/>
        <rFont val="Calibri"/>
        <family val="2"/>
        <scheme val="minor"/>
      </rPr>
      <t xml:space="preserve"> -16</t>
    </r>
    <r>
      <rPr>
        <sz val="11"/>
        <color theme="1"/>
        <rFont val="Calibri"/>
        <family val="2"/>
        <scheme val="minor"/>
      </rPr>
      <t>.</t>
    </r>
  </si>
  <si>
    <t>J.P. Folsom, A. Parker, R.P. Carlson</t>
  </si>
  <si>
    <t>6.94±0.24</t>
  </si>
  <si>
    <t>6.91±0.13</t>
  </si>
  <si>
    <t>6.86±0.51</t>
  </si>
  <si>
    <t>7.26±0.22</t>
  </si>
  <si>
    <t>5.9±0.12</t>
  </si>
  <si>
    <t>5.69±0.23</t>
  </si>
  <si>
    <t>5.97±0.29</t>
  </si>
  <si>
    <t>6.44±0.34</t>
  </si>
  <si>
    <t>5.84±0.27</t>
  </si>
  <si>
    <t>5.98±0.15</t>
  </si>
  <si>
    <t>5.92±0.43</t>
  </si>
  <si>
    <t>6.16±0.13</t>
  </si>
  <si>
    <t>4.78±0.18</t>
  </si>
  <si>
    <t>4.7±0.28</t>
  </si>
  <si>
    <t>4.99±0.16</t>
  </si>
  <si>
    <t>4.82±0.16</t>
  </si>
  <si>
    <t>6.39±0.21</t>
  </si>
  <si>
    <t>6.44±0.16</t>
  </si>
  <si>
    <t>6.47±0.25</t>
  </si>
  <si>
    <t>6.4±0.11</t>
  </si>
  <si>
    <t>7.62±0.17</t>
  </si>
  <si>
    <t>7.27±0.25</t>
  </si>
  <si>
    <t>6.89±0.22</t>
  </si>
  <si>
    <t>6.62±0.14</t>
  </si>
  <si>
    <t>5.65±0.67</t>
  </si>
  <si>
    <t>5.16±0.1</t>
  </si>
  <si>
    <t>5.1±0.22</t>
  </si>
  <si>
    <t>5.06±0.18</t>
  </si>
  <si>
    <t>5.19±0.24</t>
  </si>
  <si>
    <t>4.98±0.13</t>
  </si>
  <si>
    <t>5.18±0.07</t>
  </si>
  <si>
    <t>5.16±0.17</t>
  </si>
  <si>
    <t>5.41±0.24</t>
  </si>
  <si>
    <t>5.51±0.27</t>
  </si>
  <si>
    <t>5.5±0.2</t>
  </si>
  <si>
    <t>5.7±0.12</t>
  </si>
  <si>
    <t>4.46±0.24</t>
  </si>
  <si>
    <t>4.71±0.12</t>
  </si>
  <si>
    <t>4.77±0.16</t>
  </si>
  <si>
    <t>4.68±0.12</t>
  </si>
  <si>
    <t>5.28±0.3</t>
  </si>
  <si>
    <t>5.09±0.24</t>
  </si>
  <si>
    <t>5.01±0.18</t>
  </si>
  <si>
    <t>4.83±0.24</t>
  </si>
  <si>
    <t>5.77±0.14</t>
  </si>
  <si>
    <t>5.36±0.19</t>
  </si>
  <si>
    <t>5.19±0.26</t>
  </si>
  <si>
    <t>5.85±0.11</t>
  </si>
  <si>
    <t>6.11±0.06</t>
  </si>
  <si>
    <t>6.18±0.2</t>
  </si>
  <si>
    <t>6.02±0.14</t>
  </si>
  <si>
    <t>5.47±0.07</t>
  </si>
  <si>
    <t>6.05±0.1</t>
  </si>
  <si>
    <t>6.09±0.12</t>
  </si>
  <si>
    <t>6.07±0.14</t>
  </si>
  <si>
    <t>5.51±0.14</t>
  </si>
  <si>
    <t>5.78±0.49</t>
  </si>
  <si>
    <t>5.34±0.18</t>
  </si>
  <si>
    <t>5.62±0.35</t>
  </si>
  <si>
    <t>4.93±0.15</t>
  </si>
  <si>
    <t>5.11±0.65</t>
  </si>
  <si>
    <t>4.99±0.09</t>
  </si>
  <si>
    <t>5.05±0.13</t>
  </si>
  <si>
    <t>5.9±0.27</t>
  </si>
  <si>
    <t>6.27±0.16</t>
  </si>
  <si>
    <t>5.88±0.3</t>
  </si>
  <si>
    <t>5.78±0.21</t>
  </si>
  <si>
    <t>5.4±0.15</t>
  </si>
  <si>
    <t>5.88±0.21</t>
  </si>
  <si>
    <t>5.68±0.17</t>
  </si>
  <si>
    <t>5.77±0.11</t>
  </si>
  <si>
    <t>6.39±0.27</t>
  </si>
  <si>
    <t>6.18±0.16</t>
  </si>
  <si>
    <t>6.08±0.21</t>
  </si>
  <si>
    <t>5.82±0.09</t>
  </si>
  <si>
    <t>6.05±0.11</t>
  </si>
  <si>
    <t>6.18±0.19</t>
  </si>
  <si>
    <t>6.1±0.11</t>
  </si>
  <si>
    <t>6.13±0.25</t>
  </si>
  <si>
    <t>5.86±0.08</t>
  </si>
  <si>
    <t>5.67±0.17</t>
  </si>
  <si>
    <t>5.55±0.07</t>
  </si>
  <si>
    <t>5.7±0.14</t>
  </si>
  <si>
    <t>5.72±0.2</t>
  </si>
  <si>
    <t>5.66±0.09</t>
  </si>
  <si>
    <t>5.52±0.11</t>
  </si>
  <si>
    <t>5.65±0.18</t>
  </si>
  <si>
    <t>5.64±0.27</t>
  </si>
  <si>
    <t>5.58±0.3</t>
  </si>
  <si>
    <t>5.81±0.21</t>
  </si>
  <si>
    <t>5.03±0.2</t>
  </si>
  <si>
    <t>4.94±0.11</t>
  </si>
  <si>
    <t>5.13±0.13</t>
  </si>
  <si>
    <t>5.79±0.24</t>
  </si>
  <si>
    <t>5.46±0.13</t>
  </si>
  <si>
    <t>5.21±0.21</t>
  </si>
  <si>
    <t>5.25±0.13</t>
  </si>
  <si>
    <t>5.14±0.17</t>
  </si>
  <si>
    <t>5.17±0.2</t>
  </si>
  <si>
    <t>5.13±0.11</t>
  </si>
  <si>
    <t>5.1±0.13</t>
  </si>
  <si>
    <t>6.46±0.31</t>
  </si>
  <si>
    <t>6.4±0.09</t>
  </si>
  <si>
    <t>6.35±0.3</t>
  </si>
  <si>
    <t>6.2±0.15</t>
  </si>
  <si>
    <t>6.03±0.12</t>
  </si>
  <si>
    <t>6.08±0.14</t>
  </si>
  <si>
    <t>6.05±0.12</t>
  </si>
  <si>
    <t>5.88±0.11</t>
  </si>
  <si>
    <t>5.27±0.45</t>
  </si>
  <si>
    <t>4.95±0.24</t>
  </si>
  <si>
    <t>5.1±0.25</t>
  </si>
  <si>
    <t>5.2±0.21</t>
  </si>
  <si>
    <t>4.6±0.16</t>
  </si>
  <si>
    <t>4.61±0.26</t>
  </si>
  <si>
    <t>4.71±0.19</t>
  </si>
  <si>
    <t>4.7±0.24</t>
  </si>
  <si>
    <t>5.49±0.22</t>
  </si>
  <si>
    <t>5.65±0.15</t>
  </si>
  <si>
    <t>5.75±0.25</t>
  </si>
  <si>
    <t>5.69±0.15</t>
  </si>
  <si>
    <t>5.51±0.16</t>
  </si>
  <si>
    <t>5.84±0.1</t>
  </si>
  <si>
    <t>5.77±0.12</t>
  </si>
  <si>
    <t>5.67±0.11</t>
  </si>
  <si>
    <t>5.38±0.14</t>
  </si>
  <si>
    <t>5.5±0.1</t>
  </si>
  <si>
    <t>5.54±0.23</t>
  </si>
  <si>
    <t>5.39±0.12</t>
  </si>
  <si>
    <t>5.5±0.06</t>
  </si>
  <si>
    <t>5.99±0.2</t>
  </si>
  <si>
    <t>5.94±0.1</t>
  </si>
  <si>
    <t>5.73±0.06</t>
  </si>
  <si>
    <t>5.74±0.35</t>
  </si>
  <si>
    <t>5.48±0.13</t>
  </si>
  <si>
    <t>5.84±0.15</t>
  </si>
  <si>
    <t>5.72±0.1</t>
  </si>
  <si>
    <t>6.16±0.24</t>
  </si>
  <si>
    <t>5.87±0.23</t>
  </si>
  <si>
    <t>6.3±0.09</t>
  </si>
  <si>
    <t>6.25±0.05</t>
  </si>
  <si>
    <t>6.61±0.26</t>
  </si>
  <si>
    <t>6.55±0.21</t>
  </si>
  <si>
    <t>6.29±0.27</t>
  </si>
  <si>
    <t>6.72±0.22</t>
  </si>
  <si>
    <t>6.12±0.09</t>
  </si>
  <si>
    <t>5.93±0.24</t>
  </si>
  <si>
    <t>6.03±0.16</t>
  </si>
  <si>
    <t>6.47±0.28</t>
  </si>
  <si>
    <t>5.65±0.34</t>
  </si>
  <si>
    <t>5.47±0.22</t>
  </si>
  <si>
    <t>5.67±0.3</t>
  </si>
  <si>
    <t>5.35±0.18</t>
  </si>
  <si>
    <t>6±0.07</t>
  </si>
  <si>
    <t>6.17±0.21</t>
  </si>
  <si>
    <t>6.13±0.06</t>
  </si>
  <si>
    <t>5.95±0.08</t>
  </si>
  <si>
    <t>5.6±0.23</t>
  </si>
  <si>
    <t>5.44±0.17</t>
  </si>
  <si>
    <t>5.33±0.17</t>
  </si>
  <si>
    <t>5.39±0.16</t>
  </si>
  <si>
    <t>5.82±0.14</t>
  </si>
  <si>
    <t>5.68±0.2</t>
  </si>
  <si>
    <t>5.43±0.21</t>
  </si>
  <si>
    <t>5.46±0.17</t>
  </si>
  <si>
    <t>5.41±0.37</t>
  </si>
  <si>
    <t>5.39±0.22</t>
  </si>
  <si>
    <t>5.15±0.14</t>
  </si>
  <si>
    <t>5.18±0.18</t>
  </si>
  <si>
    <t>4.8±0.13</t>
  </si>
  <si>
    <t>4.98±0.16</t>
  </si>
  <si>
    <t>4.78±0.11</t>
  </si>
  <si>
    <t>4.74±0.19</t>
  </si>
  <si>
    <t>5.31±0.29</t>
  </si>
  <si>
    <t>5.45±0.15</t>
  </si>
  <si>
    <t>5.4±0.07</t>
  </si>
  <si>
    <t>5.55±0.09</t>
  </si>
  <si>
    <t>6.07±0.18</t>
  </si>
  <si>
    <t>6±0.37</t>
  </si>
  <si>
    <t>5.88±0.18</t>
  </si>
  <si>
    <t>6.1±0.18</t>
  </si>
  <si>
    <t>6.52±0.2</t>
  </si>
  <si>
    <t>6.5±0.16</t>
  </si>
  <si>
    <t>6.41±0.21</t>
  </si>
  <si>
    <t>6.2±0.08</t>
  </si>
  <si>
    <t>6.05±0.15</t>
  </si>
  <si>
    <t>6.34±0.26</t>
  </si>
  <si>
    <t>6.37±0.09</t>
  </si>
  <si>
    <t>6.34±0.1</t>
  </si>
  <si>
    <t>5.69±0.09</t>
  </si>
  <si>
    <t>6.04±0.26</t>
  </si>
  <si>
    <t>5.78±0.1</t>
  </si>
  <si>
    <t>6.35±0.1</t>
  </si>
  <si>
    <t>6.44±0.12</t>
  </si>
  <si>
    <t>6.37±0.07</t>
  </si>
  <si>
    <t>6.09±0.11</t>
  </si>
  <si>
    <t>5.98±0.32</t>
  </si>
  <si>
    <t>5.61±0.21</t>
  </si>
  <si>
    <t>5.68±0.21</t>
  </si>
  <si>
    <t>5.76±0.2</t>
  </si>
  <si>
    <t>5.44±0.2</t>
  </si>
  <si>
    <t>5.34±0.25</t>
  </si>
  <si>
    <t>5.55±0.1</t>
  </si>
  <si>
    <t>5.56±0.32</t>
  </si>
  <si>
    <t>5.55±0.13</t>
  </si>
  <si>
    <t>5.52±0.24</t>
  </si>
  <si>
    <t>5.55±0.22</t>
  </si>
  <si>
    <t>5.64±0.09</t>
  </si>
  <si>
    <t>5.89±0.14</t>
  </si>
  <si>
    <t>5.81±0.1</t>
  </si>
  <si>
    <t>5.55±0.11</t>
  </si>
  <si>
    <t>5.76±0.24</t>
  </si>
  <si>
    <t>5.75±0.08</t>
  </si>
  <si>
    <t>5.58±0.15</t>
  </si>
  <si>
    <t>5.52±0.19</t>
  </si>
  <si>
    <t>5.21±0.22</t>
  </si>
  <si>
    <t>5.2±0.09</t>
  </si>
  <si>
    <t>5.09±0.15</t>
  </si>
  <si>
    <t>5.06±0.21</t>
  </si>
  <si>
    <t>5.48±0.31</t>
  </si>
  <si>
    <t>5.23±0.15</t>
  </si>
  <si>
    <t>5.27±0.26</t>
  </si>
  <si>
    <t>5.02±0.09</t>
  </si>
  <si>
    <t>5.45±0.07</t>
  </si>
  <si>
    <t>5.6±0.09</t>
  </si>
  <si>
    <t>5.64±0.08</t>
  </si>
  <si>
    <t>5.46±0.07</t>
  </si>
  <si>
    <t>5.33±0.23</t>
  </si>
  <si>
    <t>5.1±0.11</t>
  </si>
  <si>
    <t>5.18±0.25</t>
  </si>
  <si>
    <t>4.82±0.17</t>
  </si>
  <si>
    <t>5.16±0.15</t>
  </si>
  <si>
    <t>5.41±0.23</t>
  </si>
  <si>
    <t>5.41±0.11</t>
  </si>
  <si>
    <t>5.01±0.11</t>
  </si>
  <si>
    <t>5.28±0.36</t>
  </si>
  <si>
    <t>5.11±0.1</t>
  </si>
  <si>
    <t>4.89±0.23</t>
  </si>
  <si>
    <t>4.69±0.14</t>
  </si>
  <si>
    <t>5.19±0.09</t>
  </si>
  <si>
    <t>5.32±0.1</t>
  </si>
  <si>
    <t>5.19±0.06</t>
  </si>
  <si>
    <t>5.07±0.19</t>
  </si>
  <si>
    <t>5.49±0.27</t>
  </si>
  <si>
    <t>5.58±0.17</t>
  </si>
  <si>
    <t>5.32±0.2</t>
  </si>
  <si>
    <t>5.37±0.11</t>
  </si>
  <si>
    <t>5.33±0.15</t>
  </si>
  <si>
    <t>5.54±0.18</t>
  </si>
  <si>
    <t>5.31±0.19</t>
  </si>
  <si>
    <t>5.42±0.14</t>
  </si>
  <si>
    <t>6.41±0.12</t>
  </si>
  <si>
    <t>6.44±0.11</t>
  </si>
  <si>
    <t>6.31±0.2</t>
  </si>
  <si>
    <t>6.34±0.07</t>
  </si>
  <si>
    <t>5.76±0.08</t>
  </si>
  <si>
    <t>5.8±0.13</t>
  </si>
  <si>
    <t>5.9±0.08</t>
  </si>
  <si>
    <t>5.25±0.34</t>
  </si>
  <si>
    <t>5.15±0.24</t>
  </si>
  <si>
    <t>4.98±0.27</t>
  </si>
  <si>
    <t>4.92±0.13</t>
  </si>
  <si>
    <t>4.97±0.21</t>
  </si>
  <si>
    <t>5.18±0.27</t>
  </si>
  <si>
    <t>4.95±0.2</t>
  </si>
  <si>
    <t>5±0.13</t>
  </si>
  <si>
    <t>5.49±0.19</t>
  </si>
  <si>
    <t>5.54±0.1</t>
  </si>
  <si>
    <t>5.66±0.14</t>
  </si>
  <si>
    <t>5.51±0.13</t>
  </si>
  <si>
    <t>5.71±0.08</t>
  </si>
  <si>
    <t>5.92±0.12</t>
  </si>
  <si>
    <t>5.85±0.14</t>
  </si>
  <si>
    <t>5.74±0.13</t>
  </si>
  <si>
    <t>5.84±0.08</t>
  </si>
  <si>
    <t>5.91±0.18</t>
  </si>
  <si>
    <t>5.9±0.11</t>
  </si>
  <si>
    <t>6.11±0.11</t>
  </si>
  <si>
    <t>6.4±0.12</t>
  </si>
  <si>
    <t>6.24±0.18</t>
  </si>
  <si>
    <t>6.27±0.14</t>
  </si>
  <si>
    <t>6.37±0.27</t>
  </si>
  <si>
    <t>6.45±0.19</t>
  </si>
  <si>
    <t>6.43±0.24</t>
  </si>
  <si>
    <t>6.43±0.18</t>
  </si>
  <si>
    <t>6.88±0.18</t>
  </si>
  <si>
    <t>6.95±0.15</t>
  </si>
  <si>
    <t>6.77±0.18</t>
  </si>
  <si>
    <t>7.06±0.21</t>
  </si>
  <si>
    <t>5.99±0.23</t>
  </si>
  <si>
    <t>6.27±0.24</t>
  </si>
  <si>
    <t>6.12±0.17</t>
  </si>
  <si>
    <t>5.74±0.2</t>
  </si>
  <si>
    <t>6.16±0.12</t>
  </si>
  <si>
    <t>6.03±0.15</t>
  </si>
  <si>
    <t>5.15±0.28</t>
  </si>
  <si>
    <t>5.12±0.22</t>
  </si>
  <si>
    <t>5.04±0.24</t>
  </si>
  <si>
    <t>4.92±0.18</t>
  </si>
  <si>
    <t>5.53±0.11</t>
  </si>
  <si>
    <t>5.54±0.12</t>
  </si>
  <si>
    <t>5.42±0.07</t>
  </si>
  <si>
    <t>5.23±0.07</t>
  </si>
  <si>
    <t>5.73±0.32</t>
  </si>
  <si>
    <t>5.79±0.12</t>
  </si>
  <si>
    <t>5.6±0.13</t>
  </si>
  <si>
    <t>5.54±0.21</t>
  </si>
  <si>
    <t>5.69±0.14</t>
  </si>
  <si>
    <t>5.58±0.12</t>
  </si>
  <si>
    <t>5.43±0.17</t>
  </si>
  <si>
    <t>5.94±0.26</t>
  </si>
  <si>
    <t>5.76±0.06</t>
  </si>
  <si>
    <t>5.81±0.2</t>
  </si>
  <si>
    <t>5.57±0.12</t>
  </si>
  <si>
    <t>6.06±0.12</t>
  </si>
  <si>
    <t>6.09±0.05</t>
  </si>
  <si>
    <t>5.86±0.09</t>
  </si>
  <si>
    <t>6.3±0.3</t>
  </si>
  <si>
    <t>6.67±0.27</t>
  </si>
  <si>
    <t>6.35±0.43</t>
  </si>
  <si>
    <t>6.48±0.34</t>
  </si>
  <si>
    <t>6.04±0.32</t>
  </si>
  <si>
    <t>6.17±0.32</t>
  </si>
  <si>
    <t>6.2±0.3</t>
  </si>
  <si>
    <t>6.31±0.27</t>
  </si>
  <si>
    <t>6.71±0.22</t>
  </si>
  <si>
    <t>6.93±0.12</t>
  </si>
  <si>
    <t>6.89±0.3</t>
  </si>
  <si>
    <t>7.14±0.12</t>
  </si>
  <si>
    <t>6.8±0.12</t>
  </si>
  <si>
    <t>6.77±0.15</t>
  </si>
  <si>
    <t>6.72±0.15</t>
  </si>
  <si>
    <t>5.62±0.17</t>
  </si>
  <si>
    <t>5.79±0.09</t>
  </si>
  <si>
    <t>5.95±0.16</t>
  </si>
  <si>
    <t>5.98±0.13</t>
  </si>
  <si>
    <t>5.91±0.12</t>
  </si>
  <si>
    <t>5.75±0.15</t>
  </si>
  <si>
    <t>5.75±0.17</t>
  </si>
  <si>
    <t>5.51±0.21</t>
  </si>
  <si>
    <t>5.32±0.15</t>
  </si>
  <si>
    <t>5.23±0.13</t>
  </si>
  <si>
    <t>5.4±0.09</t>
  </si>
  <si>
    <t>5.47±0.09</t>
  </si>
  <si>
    <t>5.37±0.13</t>
  </si>
  <si>
    <t>5.32±0.17</t>
  </si>
  <si>
    <t>5.66±0.21</t>
  </si>
  <si>
    <t>5.36±0.11</t>
  </si>
  <si>
    <t>5.19±0.14</t>
  </si>
  <si>
    <t>5.2±0.18</t>
  </si>
  <si>
    <t>5.19±0.13</t>
  </si>
  <si>
    <t>5.25±0.19</t>
  </si>
  <si>
    <t>5.88±0.27</t>
  </si>
  <si>
    <t>5.65±0.16</t>
  </si>
  <si>
    <t>5.71±0.19</t>
  </si>
  <si>
    <t>5.72±0.09</t>
  </si>
  <si>
    <t>5.75±0.23</t>
  </si>
  <si>
    <t>5.84±0.19</t>
  </si>
  <si>
    <t>6.14±0.1</t>
  </si>
  <si>
    <t>6.15±0.08</t>
  </si>
  <si>
    <t>6.25±0.14</t>
  </si>
  <si>
    <t>6.12±0.19</t>
  </si>
  <si>
    <t>6.39±0.16</t>
  </si>
  <si>
    <t>6.57±0.18</t>
  </si>
  <si>
    <t>6.45±0.05</t>
  </si>
  <si>
    <t>6.24±0.14</t>
  </si>
  <si>
    <t>6.12±0.2</t>
  </si>
  <si>
    <t>5.99±0.1</t>
  </si>
  <si>
    <t>5.84±0.18</t>
  </si>
  <si>
    <t>5.73±0.09</t>
  </si>
  <si>
    <t>5.85±0.08</t>
  </si>
  <si>
    <t>6.02±0.07</t>
  </si>
  <si>
    <t>5.9±0.14</t>
  </si>
  <si>
    <t>5.83±0.13</t>
  </si>
  <si>
    <t>5.04±0.38</t>
  </si>
  <si>
    <t>4.86±0.19</t>
  </si>
  <si>
    <t>4.84±0.1</t>
  </si>
  <si>
    <t>4.71±0.11</t>
  </si>
  <si>
    <t>4.84±0.14</t>
  </si>
  <si>
    <t>4.89±0.14</t>
  </si>
  <si>
    <t>4.77±0.13</t>
  </si>
  <si>
    <t>4.7±0.08</t>
  </si>
  <si>
    <t>5.29±0.26</t>
  </si>
  <si>
    <t>5.5±0.15</t>
  </si>
  <si>
    <t>5.37±0.21</t>
  </si>
  <si>
    <t>5.3±0.22</t>
  </si>
  <si>
    <t>5.63±0.15</t>
  </si>
  <si>
    <t>5.73±0.12</t>
  </si>
  <si>
    <t>5.63±0.12</t>
  </si>
  <si>
    <t>5.83±0.15</t>
  </si>
  <si>
    <t>5.62±0.2</t>
  </si>
  <si>
    <t>5.61±0.18</t>
  </si>
  <si>
    <t>5.69±0.28</t>
  </si>
  <si>
    <t>5.56±0.08</t>
  </si>
  <si>
    <t>5.89±0.09</t>
  </si>
  <si>
    <t>5.99±0.19</t>
  </si>
  <si>
    <t>6.07±0.1</t>
  </si>
  <si>
    <t>5.88±0.08</t>
  </si>
  <si>
    <t>4.89±0.25</t>
  </si>
  <si>
    <t>4.61±0.14</t>
  </si>
  <si>
    <t>4.83±0.11</t>
  </si>
  <si>
    <t>4.95±0.19</t>
  </si>
  <si>
    <t>5.11±0.13</t>
  </si>
  <si>
    <t>4.94±0.17</t>
  </si>
  <si>
    <t>4.96±0.23</t>
  </si>
  <si>
    <t>5.02±0.21</t>
  </si>
  <si>
    <t>6.52±0.15</t>
  </si>
  <si>
    <t>6.46±0.15</t>
  </si>
  <si>
    <t>6.36±0.1</t>
  </si>
  <si>
    <t>6.14±0.07</t>
  </si>
  <si>
    <t>6.49±0.1</t>
  </si>
  <si>
    <t>6.62±0.21</t>
  </si>
  <si>
    <t>6.47±0.09</t>
  </si>
  <si>
    <t>6.28±0.07</t>
  </si>
  <si>
    <t>5.78±0.15</t>
  </si>
  <si>
    <t>5.71±0.12</t>
  </si>
  <si>
    <t>5.39±0.17</t>
  </si>
  <si>
    <t>5.42±0.11</t>
  </si>
  <si>
    <t>5.47±0.13</t>
  </si>
  <si>
    <t>5.45±0.2</t>
  </si>
  <si>
    <t>6.57±0.21</t>
  </si>
  <si>
    <t>6.33±0.13</t>
  </si>
  <si>
    <t>6.39±0.24</t>
  </si>
  <si>
    <t>6.28±0.16</t>
  </si>
  <si>
    <t>6.32±0.22</t>
  </si>
  <si>
    <t>6.58±0.25</t>
  </si>
  <si>
    <t>6.63±0.32</t>
  </si>
  <si>
    <t>5.38±0.18</t>
  </si>
  <si>
    <t>5.56±0.09</t>
  </si>
  <si>
    <t>5.38±0.2</t>
  </si>
  <si>
    <t>5.52±0.15</t>
  </si>
  <si>
    <t>5.37±0.14</t>
  </si>
  <si>
    <t>5.31±0.24</t>
  </si>
  <si>
    <t>5.33±0.09</t>
  </si>
  <si>
    <t>5.42±0.12</t>
  </si>
  <si>
    <t>5.53±0.27</t>
  </si>
  <si>
    <t>5.56±0.31</t>
  </si>
  <si>
    <t>5.51±0.23</t>
  </si>
  <si>
    <t>5.47±0.1</t>
  </si>
  <si>
    <t>5.69±0.13</t>
  </si>
  <si>
    <t>5.9±0.21</t>
  </si>
  <si>
    <t>5.81±0.07</t>
  </si>
  <si>
    <t>5.68±0.13</t>
  </si>
  <si>
    <t>6.38±0.18</t>
  </si>
  <si>
    <t>6.64±0.16</t>
  </si>
  <si>
    <t>6.57±0.1</t>
  </si>
  <si>
    <t>6.53±0.23</t>
  </si>
  <si>
    <t>6.81±0.14</t>
  </si>
  <si>
    <t>6.69±0.09</t>
  </si>
  <si>
    <t>6.55±0.12</t>
  </si>
  <si>
    <t>5.87±0.16</t>
  </si>
  <si>
    <t>6.06±0.16</t>
  </si>
  <si>
    <t>6.11±0.13</t>
  </si>
  <si>
    <t>6.1±0.19</t>
  </si>
  <si>
    <t>6.23±0.22</t>
  </si>
  <si>
    <t>6.36±0.17</t>
  </si>
  <si>
    <t>6.21±0.13</t>
  </si>
  <si>
    <t>6.25±0.15</t>
  </si>
  <si>
    <t>5.07±0.16</t>
  </si>
  <si>
    <t>5±0.16</t>
  </si>
  <si>
    <t>5.03±0.17</t>
  </si>
  <si>
    <t>4.83±0.15</t>
  </si>
  <si>
    <t>5±0.21</t>
  </si>
  <si>
    <t>5.02±0.15</t>
  </si>
  <si>
    <t>5.26±0.12</t>
  </si>
  <si>
    <t>4.97±0.15</t>
  </si>
  <si>
    <t>5.72±0.21</t>
  </si>
  <si>
    <t>5.71±0.11</t>
  </si>
  <si>
    <t>5.8±0.19</t>
  </si>
  <si>
    <t>5.87±0.14</t>
  </si>
  <si>
    <t>5.59±0.12</t>
  </si>
  <si>
    <t>5.42±0.16</t>
  </si>
  <si>
    <t>5.48±0.12</t>
  </si>
  <si>
    <t>5.55±0.17</t>
  </si>
  <si>
    <t>5.67±0.16</t>
  </si>
  <si>
    <t>5.62±0.27</t>
  </si>
  <si>
    <t>5.79±0.16</t>
  </si>
  <si>
    <t>5.41±0.12</t>
  </si>
  <si>
    <t>5.57±0.17</t>
  </si>
  <si>
    <t>5.76±0.27</t>
  </si>
  <si>
    <t>6.04±0.11</t>
  </si>
  <si>
    <t>6.01±0.09</t>
  </si>
  <si>
    <t>5.99±0.15</t>
  </si>
  <si>
    <t>5.87±0.09</t>
  </si>
  <si>
    <t>5.94±0.06</t>
  </si>
  <si>
    <t>5.84±0.09</t>
  </si>
  <si>
    <t>4.69±0.36</t>
  </si>
  <si>
    <t>4.61±0.09</t>
  </si>
  <si>
    <t>4.81±0.42</t>
  </si>
  <si>
    <t>4.89±0.15</t>
  </si>
  <si>
    <t>4.93±0.21</t>
  </si>
  <si>
    <t>4.85±0.1</t>
  </si>
  <si>
    <t>4.89±0.35</t>
  </si>
  <si>
    <t>5.74±0.25</t>
  </si>
  <si>
    <t>5.96±0.12</t>
  </si>
  <si>
    <t>5.57±0.13</t>
  </si>
  <si>
    <t>5.69±0.21</t>
  </si>
  <si>
    <t>5.72±0.25</t>
  </si>
  <si>
    <t>5.54±0.16</t>
  </si>
  <si>
    <t>5.85±0.27</t>
  </si>
  <si>
    <t>5.62±0.16</t>
  </si>
  <si>
    <t>5.7±0.13</t>
  </si>
  <si>
    <t>5.78±0.13</t>
  </si>
  <si>
    <t>5.79±0.17</t>
  </si>
  <si>
    <t>5.62±0.1</t>
  </si>
  <si>
    <t>5.62±0.09</t>
  </si>
  <si>
    <t>5.31±0.14</t>
  </si>
  <si>
    <t>5.54±0.35</t>
  </si>
  <si>
    <t>5.2±0.17</t>
  </si>
  <si>
    <t>5.25±0.25</t>
  </si>
  <si>
    <t>5.23±0.14</t>
  </si>
  <si>
    <t>5.2±0.14</t>
  </si>
  <si>
    <t>5.29±0.23</t>
  </si>
  <si>
    <t>5.72±0.24</t>
  </si>
  <si>
    <t>5.68±0.14</t>
  </si>
  <si>
    <t>5.58±0.09</t>
  </si>
  <si>
    <t>5.35±0.14</t>
  </si>
  <si>
    <t>5.45±0.08</t>
  </si>
  <si>
    <t>5.54±0.07</t>
  </si>
  <si>
    <t>5.43±0.28</t>
  </si>
  <si>
    <t>5.53±0.16</t>
  </si>
  <si>
    <t>5.32±0.12</t>
  </si>
  <si>
    <t>5.32±0.09</t>
  </si>
  <si>
    <t>5.28±0.09</t>
  </si>
  <si>
    <t>5.39±0.15</t>
  </si>
  <si>
    <t>5.26±0.11</t>
  </si>
  <si>
    <t>5.25±0.07</t>
  </si>
  <si>
    <t>5.25±0.33</t>
  </si>
  <si>
    <t>5.37±0.12</t>
  </si>
  <si>
    <t>5.17±0.16</t>
  </si>
  <si>
    <t>5.32±0.11</t>
  </si>
  <si>
    <t>5.3±0.2</t>
  </si>
  <si>
    <t>5.06±0.12</t>
  </si>
  <si>
    <t>5.14±0.07</t>
  </si>
  <si>
    <t>5.82±0.16</t>
  </si>
  <si>
    <t>5.96±0.15</t>
  </si>
  <si>
    <t>5.92±0.2</t>
  </si>
  <si>
    <t>6.14±0.21</t>
  </si>
  <si>
    <t>5.98±0.25</t>
  </si>
  <si>
    <t>5.75±0.18</t>
  </si>
  <si>
    <t>6.02±0.16</t>
  </si>
  <si>
    <t>5.48±0.23</t>
  </si>
  <si>
    <t>5.65±0.17</t>
  </si>
  <si>
    <t>5.49±0.17</t>
  </si>
  <si>
    <t>5.64±0.13</t>
  </si>
  <si>
    <t>5.67±0.18</t>
  </si>
  <si>
    <t>5.4±0.2</t>
  </si>
  <si>
    <t>5.3±0.18</t>
  </si>
  <si>
    <t>5.62±0.18</t>
  </si>
  <si>
    <t>5.63±0.18</t>
  </si>
  <si>
    <t>5.62±0.07</t>
  </si>
  <si>
    <t>5.7±0.11</t>
  </si>
  <si>
    <t>5.76±0.15</t>
  </si>
  <si>
    <t>5.38±0.16</t>
  </si>
  <si>
    <t>5.49±0.06</t>
  </si>
  <si>
    <t>5.31±0.17</t>
  </si>
  <si>
    <t>5.12±0.12</t>
  </si>
  <si>
    <t>5.21±0.11</t>
  </si>
  <si>
    <t>5.11±0.09</t>
  </si>
  <si>
    <t>5.06±0.1</t>
  </si>
  <si>
    <t>5.08±0.09</t>
  </si>
  <si>
    <t>5.1±0.1</t>
  </si>
  <si>
    <t>6.4±0.21</t>
  </si>
  <si>
    <t>6.6±0.15</t>
  </si>
  <si>
    <t>6.3±0.22</t>
  </si>
  <si>
    <t>6.49±0.25</t>
  </si>
  <si>
    <t>6.3±0.12</t>
  </si>
  <si>
    <t>6.36±0.21</t>
  </si>
  <si>
    <t>6.22±0.16</t>
  </si>
  <si>
    <t>6.51±0.24</t>
  </si>
  <si>
    <t>6.07±0.08</t>
  </si>
  <si>
    <t>6.18±0.08</t>
  </si>
  <si>
    <t>6.14±0.13</t>
  </si>
  <si>
    <t>6.23±0.06</t>
  </si>
  <si>
    <t>5.91±0.06</t>
  </si>
  <si>
    <t>5.95±0.1</t>
  </si>
  <si>
    <t>6.1±0.05</t>
  </si>
  <si>
    <t>5.48±0.26</t>
  </si>
  <si>
    <t>5.65±0.1</t>
  </si>
  <si>
    <t>5.79±0.15</t>
  </si>
  <si>
    <t>5.78±0.09</t>
  </si>
  <si>
    <t>5.56±0.23</t>
  </si>
  <si>
    <t>5.47±0.12</t>
  </si>
  <si>
    <t>5.47±0.15</t>
  </si>
  <si>
    <t>5.61±0.19</t>
  </si>
  <si>
    <t>5.46±0.19</t>
  </si>
  <si>
    <t>5.53±0.15</t>
  </si>
  <si>
    <t>5.43±0.13</t>
  </si>
  <si>
    <t>5.32±0.16</t>
  </si>
  <si>
    <t>5.38±0.13</t>
  </si>
  <si>
    <t>5.41±0.18</t>
  </si>
  <si>
    <t>6.71±0.27</t>
  </si>
  <si>
    <t>6.78±0.11</t>
  </si>
  <si>
    <t>6.99±0.1</t>
  </si>
  <si>
    <t>6.87±0.18</t>
  </si>
  <si>
    <t>6.93±0.07</t>
  </si>
  <si>
    <t>6.8±0.17</t>
  </si>
  <si>
    <t>6.88±0.09</t>
  </si>
  <si>
    <t>5.63±0.19</t>
  </si>
  <si>
    <t>5.47±0.14</t>
  </si>
  <si>
    <t>5.66±0.08</t>
  </si>
  <si>
    <t>5.52±0.14</t>
  </si>
  <si>
    <t>5.44±0.15</t>
  </si>
  <si>
    <t>5.45±0.12</t>
  </si>
  <si>
    <t>6.55±0.16</t>
  </si>
  <si>
    <t>6.49±0.09</t>
  </si>
  <si>
    <t>6.23±0.12</t>
  </si>
  <si>
    <t>6.31±0.09</t>
  </si>
  <si>
    <t>6.35±0.17</t>
  </si>
  <si>
    <t>6.45±0.16</t>
  </si>
  <si>
    <t>6.48±0.2</t>
  </si>
  <si>
    <t>5.67±0.07</t>
  </si>
  <si>
    <t>5.66±0.13</t>
  </si>
  <si>
    <t>5.71±0.14</t>
  </si>
  <si>
    <t>5.58±0.06</t>
  </si>
  <si>
    <t>5.45±0.13</t>
  </si>
  <si>
    <t>5.9±0.23</t>
  </si>
  <si>
    <t>6.03±0.19</t>
  </si>
  <si>
    <t>5.99±0.16</t>
  </si>
  <si>
    <t>5.95±0.12</t>
  </si>
  <si>
    <t>5.96±0.19</t>
  </si>
  <si>
    <t>6.05±0.07</t>
  </si>
  <si>
    <t>5.95±0.15</t>
  </si>
  <si>
    <t>5.97±0.1</t>
  </si>
  <si>
    <t>6.09±0.2</t>
  </si>
  <si>
    <t>5.94±0.19</t>
  </si>
  <si>
    <t>5.85±0.12</t>
  </si>
  <si>
    <t>5.98±0.12</t>
  </si>
  <si>
    <t>6±0.14</t>
  </si>
  <si>
    <t>5.83±0.17</t>
  </si>
  <si>
    <t>6.76±0.2</t>
  </si>
  <si>
    <t>6.92±0.13</t>
  </si>
  <si>
    <t>6.71±0.18</t>
  </si>
  <si>
    <t>6.7±0.09</t>
  </si>
  <si>
    <t>6.74±0.2</t>
  </si>
  <si>
    <t>6.61±0.09</t>
  </si>
  <si>
    <t>6.85±0.16</t>
  </si>
  <si>
    <t>5.76±0.21</t>
  </si>
  <si>
    <t>5.72±0.13</t>
  </si>
  <si>
    <t>5.73±0.15</t>
  </si>
  <si>
    <t>5.77±0.23</t>
  </si>
  <si>
    <t>5.78±0.14</t>
  </si>
  <si>
    <t>7.46±0.2</t>
  </si>
  <si>
    <t>7.59±0.14</t>
  </si>
  <si>
    <t>7.51±0.13</t>
  </si>
  <si>
    <t>7.62±0.08</t>
  </si>
  <si>
    <t>7.52±0.12</t>
  </si>
  <si>
    <t>7.55±0.12</t>
  </si>
  <si>
    <t>7.52±0.1</t>
  </si>
  <si>
    <t>7.74±0.1</t>
  </si>
  <si>
    <t>6.86±0.22</t>
  </si>
  <si>
    <t>6.98±0.12</t>
  </si>
  <si>
    <t>6.84±0.21</t>
  </si>
  <si>
    <t>6.96±0.17</t>
  </si>
  <si>
    <t>6.83±0.13</t>
  </si>
  <si>
    <t>6.8±0.2</t>
  </si>
  <si>
    <t>6.79±0.14</t>
  </si>
  <si>
    <t>7.03±0.18</t>
  </si>
  <si>
    <t>6.27±0.1</t>
  </si>
  <si>
    <t>6.35±0.12</t>
  </si>
  <si>
    <t>6.37±0.08</t>
  </si>
  <si>
    <t>6.29±0.19</t>
  </si>
  <si>
    <t>6.25±0.11</t>
  </si>
  <si>
    <t>6.37±0.1</t>
  </si>
  <si>
    <t>6.17±0.18</t>
  </si>
  <si>
    <t>6.39±0.17</t>
  </si>
  <si>
    <t>6.35±0.2</t>
  </si>
  <si>
    <t>6.23±0.16</t>
  </si>
  <si>
    <t>6.25±0.24</t>
  </si>
  <si>
    <t>6.16±0.21</t>
  </si>
  <si>
    <t>6.4±0.13</t>
  </si>
  <si>
    <t>7.1±0.11</t>
  </si>
  <si>
    <t>7.05±0.13</t>
  </si>
  <si>
    <t>7.02±0.09</t>
  </si>
  <si>
    <t>7.08±0.2</t>
  </si>
  <si>
    <t>6.97±0.05</t>
  </si>
  <si>
    <t>7.15±0.09</t>
  </si>
  <si>
    <t>5.4±0.21</t>
  </si>
  <si>
    <t>5.43±0.6</t>
  </si>
  <si>
    <t>5.67±0.21</t>
  </si>
  <si>
    <t>5.35±0.22</t>
  </si>
  <si>
    <t>5.4±0.43</t>
  </si>
  <si>
    <t>5.52±0.23</t>
  </si>
  <si>
    <t>6.05±0.17</t>
  </si>
  <si>
    <t>6±0.27</t>
  </si>
  <si>
    <t>6.01±0.15</t>
  </si>
  <si>
    <t>6.26±0.14</t>
  </si>
  <si>
    <t>6.15±0.31</t>
  </si>
  <si>
    <t>6.06±0.24</t>
  </si>
  <si>
    <t>6.07±0.21</t>
  </si>
  <si>
    <t>5.9±0.24</t>
  </si>
  <si>
    <t>6.03±0.36</t>
  </si>
  <si>
    <t>5.88±0.2</t>
  </si>
  <si>
    <t>5.87±0.18</t>
  </si>
  <si>
    <t>6±0.16</t>
  </si>
  <si>
    <t>5.91±0.34</t>
  </si>
  <si>
    <t>5.92±0.19</t>
  </si>
  <si>
    <t>6±0.13</t>
  </si>
  <si>
    <t>5.88±0.23</t>
  </si>
  <si>
    <t>5.9±0.13</t>
  </si>
  <si>
    <t>5.83±0.18</t>
  </si>
  <si>
    <t>5.77±0.16</t>
  </si>
  <si>
    <t>5.98±0.14</t>
  </si>
  <si>
    <t>5.73±0.11</t>
  </si>
  <si>
    <t>5.6±0.15</t>
  </si>
  <si>
    <t>5.6±0.17</t>
  </si>
  <si>
    <t>5.7±0.1</t>
  </si>
  <si>
    <t>5.72±0.15</t>
  </si>
  <si>
    <t>5.56±0.14</t>
  </si>
  <si>
    <t>5.7±0.16</t>
  </si>
  <si>
    <t>5.83±0.31</t>
  </si>
  <si>
    <t>6.25±0.22</t>
  </si>
  <si>
    <t>6.19±0.43</t>
  </si>
  <si>
    <t>6.49±0.2</t>
  </si>
  <si>
    <t>5.06±0.3</t>
  </si>
  <si>
    <t>5.18±0.41</t>
  </si>
  <si>
    <t>5.32±0.14</t>
  </si>
  <si>
    <t>5.15±0.13</t>
  </si>
  <si>
    <t>5.16±0.08</t>
  </si>
  <si>
    <t>5.4±0.14</t>
  </si>
  <si>
    <t>5.37±0.06</t>
  </si>
  <si>
    <t>5.1±0.08</t>
  </si>
  <si>
    <t>5.11±0.07</t>
  </si>
  <si>
    <t>5.06±0.05</t>
  </si>
  <si>
    <t>5.18±0.29</t>
  </si>
  <si>
    <t>5.45±0.17</t>
  </si>
  <si>
    <t>6.28±0.37</t>
  </si>
  <si>
    <t>6.1±0.2</t>
  </si>
  <si>
    <t>6.34±0.19</t>
  </si>
  <si>
    <t>n</t>
  </si>
  <si>
    <t>Fe 0.3</t>
  </si>
  <si>
    <t>Glc 0.3</t>
  </si>
  <si>
    <t>NH4 0.2</t>
  </si>
  <si>
    <t>Fe 0.2</t>
  </si>
  <si>
    <t>Glc 0.2</t>
  </si>
  <si>
    <t>NH4 0.1</t>
  </si>
  <si>
    <t>Fe 0.1</t>
  </si>
  <si>
    <t>Glc 0.1</t>
  </si>
  <si>
    <t>Cytoplasm Fraction Image Counts</t>
  </si>
  <si>
    <t>Membrane Fraction Image Counts</t>
  </si>
  <si>
    <t>Replication information</t>
  </si>
  <si>
    <t>Membrane fraction protein data. Contains all data for identified protein spots. Includes: Workbook key, average spot volumes from progenesis, expression profile plots, statistics from progenesis, brief description of protein, categorized isoform counts, MASCOT information, and links to MASCOT results.</t>
  </si>
  <si>
    <t>Cytoplasm fraction protein data. Contains all data for identified protein spots. Includes: Workbook key, average spot volumes from progenesis, expression profile plots, statistics from progenesis, brief description of protein, categorized isoform counts, MASCOT information, and links to MASCOT results.</t>
  </si>
  <si>
    <t>The number (n) of gel images for each of the conditions.</t>
  </si>
  <si>
    <t>TABLE S2 yields and rates</t>
  </si>
  <si>
    <t>TABLE S3 mem stats</t>
  </si>
  <si>
    <t>TABLE S4 cyt stats</t>
  </si>
  <si>
    <t>Comprehensive yield and rate data.</t>
  </si>
  <si>
    <r>
      <t>CAS activity</t>
    </r>
    <r>
      <rPr>
        <vertAlign val="superscript"/>
        <sz val="10"/>
        <color theme="1"/>
        <rFont val="Tahoma"/>
        <family val="2"/>
      </rPr>
      <t>f</t>
    </r>
  </si>
  <si>
    <r>
      <t>f</t>
    </r>
    <r>
      <rPr>
        <sz val="10"/>
        <color theme="1"/>
        <rFont val="Tahoma"/>
        <family val="2"/>
      </rPr>
      <t xml:space="preserve"> qualitative concentration of enterobactin siderophore (CAS competitive iron-binding capacity) (absorbance units)</t>
    </r>
  </si>
  <si>
    <r>
      <t xml:space="preserve">Progenesis stats for all growth rate pairwise comparison performed. p and q Values of zero are &lt; 1.1 x 10 </t>
    </r>
    <r>
      <rPr>
        <vertAlign val="superscript"/>
        <sz val="11"/>
        <color theme="1"/>
        <rFont val="Calibri"/>
        <family val="2"/>
        <scheme val="minor"/>
      </rPr>
      <t>-16</t>
    </r>
    <r>
      <rPr>
        <sz val="11"/>
        <color theme="1"/>
        <rFont val="Calibri"/>
        <family val="2"/>
        <scheme val="minor"/>
      </rPr>
      <t>.</t>
    </r>
  </si>
  <si>
    <r>
      <t>Expression Profile by dilution rate (0.1-0.4 h</t>
    </r>
    <r>
      <rPr>
        <vertAlign val="superscript"/>
        <sz val="10"/>
        <color theme="1"/>
        <rFont val="Tahoma"/>
        <family val="2"/>
      </rPr>
      <t>-1</t>
    </r>
    <r>
      <rPr>
        <sz val="10"/>
        <color theme="1"/>
        <rFont val="Tahoma"/>
        <family val="2"/>
      </rPr>
      <t>) for each condition and by condition for each dilution rate. Red fill indicates at least one significant (p&lt;0.05) change occured.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</si>
</sst>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i/>
      <vertAlign val="superscript"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Tahoma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color theme="1"/>
      <name val="Tahoma"/>
      <family val="2"/>
    </font>
    <font>
      <sz val="10"/>
      <name val="Tahoma"/>
      <family val="2"/>
    </font>
    <font>
      <vertAlign val="subscript"/>
      <sz val="10"/>
      <color theme="1"/>
      <name val="Tahoma"/>
      <family val="2"/>
    </font>
    <font>
      <sz val="10"/>
      <color rgb="FFFF0000"/>
      <name val="Tahoma"/>
      <family val="2"/>
    </font>
    <font>
      <u/>
      <sz val="10"/>
      <color theme="1"/>
      <name val="Tahoma"/>
      <family val="2"/>
    </font>
    <font>
      <u/>
      <sz val="10"/>
      <color theme="10"/>
      <name val="Tahoma"/>
      <family val="2"/>
    </font>
    <font>
      <u/>
      <sz val="10"/>
      <name val="Tahoma"/>
      <family val="2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23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center"/>
    </xf>
    <xf numFmtId="2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/>
    <xf numFmtId="2" fontId="0" fillId="0" borderId="0" xfId="0" applyNumberFormat="1"/>
    <xf numFmtId="0" fontId="0" fillId="0" borderId="3" xfId="0" applyBorder="1"/>
    <xf numFmtId="2" fontId="0" fillId="0" borderId="3" xfId="0" applyNumberFormat="1" applyBorder="1"/>
    <xf numFmtId="0" fontId="0" fillId="0" borderId="2" xfId="0" applyBorder="1"/>
    <xf numFmtId="0" fontId="0" fillId="0" borderId="0" xfId="0" applyBorder="1"/>
    <xf numFmtId="2" fontId="0" fillId="0" borderId="0" xfId="0" applyNumberFormat="1" applyBorder="1"/>
    <xf numFmtId="0" fontId="0" fillId="0" borderId="4" xfId="0" applyBorder="1"/>
    <xf numFmtId="0" fontId="0" fillId="0" borderId="7" xfId="0" applyBorder="1"/>
    <xf numFmtId="0" fontId="4" fillId="0" borderId="5" xfId="0" applyFont="1" applyBorder="1" applyAlignment="1"/>
    <xf numFmtId="2" fontId="1" fillId="0" borderId="0" xfId="0" applyNumberFormat="1" applyFont="1" applyBorder="1" applyAlignment="1"/>
    <xf numFmtId="2" fontId="0" fillId="0" borderId="0" xfId="0" applyNumberFormat="1" applyFill="1" applyBorder="1"/>
    <xf numFmtId="0" fontId="0" fillId="0" borderId="0" xfId="0" applyAlignment="1">
      <alignment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2" fontId="6" fillId="0" borderId="0" xfId="0" applyNumberFormat="1" applyFont="1" applyBorder="1" applyAlignment="1">
      <alignment horizontal="center" vertical="center" wrapText="1"/>
    </xf>
    <xf numFmtId="11" fontId="6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Fill="1" applyAlignment="1">
      <alignment vertical="center"/>
    </xf>
    <xf numFmtId="11" fontId="6" fillId="0" borderId="0" xfId="0" applyNumberFormat="1" applyFont="1" applyAlignment="1">
      <alignment vertical="center"/>
    </xf>
    <xf numFmtId="2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0" fontId="6" fillId="0" borderId="0" xfId="0" applyFont="1" applyFill="1"/>
    <xf numFmtId="0" fontId="6" fillId="0" borderId="0" xfId="0" applyFont="1" applyBorder="1" applyAlignment="1">
      <alignment horizontal="left" wrapText="1"/>
    </xf>
    <xf numFmtId="1" fontId="9" fillId="0" borderId="0" xfId="0" applyNumberFormat="1" applyFont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" fontId="6" fillId="0" borderId="0" xfId="0" quotePrefix="1" applyNumberFormat="1" applyFont="1" applyAlignment="1">
      <alignment horizontal="center" vertical="center"/>
    </xf>
    <xf numFmtId="0" fontId="6" fillId="0" borderId="0" xfId="0" quotePrefix="1" applyFont="1" applyFill="1" applyAlignment="1">
      <alignment horizontal="center" vertical="center"/>
    </xf>
    <xf numFmtId="2" fontId="6" fillId="0" borderId="0" xfId="0" applyNumberFormat="1" applyFont="1" applyBorder="1" applyAlignment="1">
      <alignment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11" fontId="6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49" fontId="6" fillId="0" borderId="0" xfId="0" quotePrefix="1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13" fillId="0" borderId="0" xfId="1" applyFont="1" applyAlignment="1">
      <alignment vertical="center"/>
    </xf>
    <xf numFmtId="0" fontId="13" fillId="0" borderId="0" xfId="1" applyFont="1"/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4" fillId="0" borderId="0" xfId="1" applyFont="1"/>
    <xf numFmtId="0" fontId="13" fillId="0" borderId="0" xfId="1" applyFont="1" applyFill="1"/>
    <xf numFmtId="0" fontId="13" fillId="0" borderId="0" xfId="1" applyFont="1" applyAlignment="1">
      <alignment horizontal="left" wrapText="1"/>
    </xf>
    <xf numFmtId="0" fontId="13" fillId="0" borderId="0" xfId="1" applyFont="1" applyAlignment="1">
      <alignment wrapText="1"/>
    </xf>
    <xf numFmtId="0" fontId="8" fillId="0" borderId="0" xfId="0" applyFont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15" fillId="0" borderId="0" xfId="0" applyFont="1"/>
    <xf numFmtId="0" fontId="1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0" fillId="0" borderId="0" xfId="0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13" fillId="0" borderId="0" xfId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3" fillId="0" borderId="0" xfId="1" applyFont="1" applyAlignment="1">
      <alignment vertic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wrapText="1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Alignment="1">
      <alignment horizontal="left" vertical="top" wrapText="1"/>
    </xf>
    <xf numFmtId="2" fontId="6" fillId="0" borderId="0" xfId="0" applyNumberFormat="1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vertical="center"/>
    </xf>
    <xf numFmtId="2" fontId="6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3" fillId="0" borderId="0" xfId="1" applyFont="1" applyAlignment="1">
      <alignment vertical="center" wrapText="1"/>
    </xf>
    <xf numFmtId="0" fontId="13" fillId="3" borderId="0" xfId="1" applyFont="1" applyFill="1" applyAlignment="1">
      <alignment vertical="center"/>
    </xf>
    <xf numFmtId="0" fontId="6" fillId="3" borderId="0" xfId="0" applyFont="1" applyFill="1" applyAlignment="1">
      <alignment vertical="center"/>
    </xf>
  </cellXfs>
  <cellStyles count="2">
    <cellStyle name="Hyperlink" xfId="1" builtinId="8"/>
    <cellStyle name="Normal" xfId="0" builtinId="0"/>
  </cellStyles>
  <dxfs count="101"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D61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534670</xdr:colOff>
      <xdr:row>2</xdr:row>
      <xdr:rowOff>68580</xdr:rowOff>
    </xdr:from>
    <xdr:to>
      <xdr:col>64</xdr:col>
      <xdr:colOff>190500</xdr:colOff>
      <xdr:row>55</xdr:row>
      <xdr:rowOff>175768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564741" y="-13580491"/>
          <a:ext cx="10203688" cy="38263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matrixscience.com/cgi/master_results.pl?file=../data/20131218/FTnoOxEOL.dat" TargetMode="External"/><Relationship Id="rId21" Type="http://schemas.openxmlformats.org/officeDocument/2006/relationships/hyperlink" Target="http://www.matrixscience.com/cgi/master_results.pl?file=../data/20131126/FTnorGYTR.dat" TargetMode="External"/><Relationship Id="rId42" Type="http://schemas.openxmlformats.org/officeDocument/2006/relationships/hyperlink" Target="http://www.matrixscience.com/cgi/master_results.pl?file=../data/20130213/FtEooGSme.dat" TargetMode="External"/><Relationship Id="rId47" Type="http://schemas.openxmlformats.org/officeDocument/2006/relationships/hyperlink" Target="http://www.matrixscience.com/cgi/master_results.pl?file=../data/20130212/FtEorzEEL.dat" TargetMode="External"/><Relationship Id="rId63" Type="http://schemas.openxmlformats.org/officeDocument/2006/relationships/hyperlink" Target="http://www.matrixscience.com/cgi/master_results.pl?file=../data/20131220/FTnmfrYnh.dat" TargetMode="External"/><Relationship Id="rId68" Type="http://schemas.openxmlformats.org/officeDocument/2006/relationships/hyperlink" Target="http://www.matrixscience.com/cgi/master_results.pl?file=../data/20131220/FTnmfacet.dat" TargetMode="External"/><Relationship Id="rId84" Type="http://schemas.openxmlformats.org/officeDocument/2006/relationships/hyperlink" Target="http://www.matrixscience.com/cgi/master_results.pl?file=../data/20131223/FTnmfxctO.dat" TargetMode="External"/><Relationship Id="rId89" Type="http://schemas.openxmlformats.org/officeDocument/2006/relationships/hyperlink" Target="http://www.matrixscience.com/cgi/master_results.pl?file=../data/20131223/FTnmfxaSe.dat" TargetMode="External"/><Relationship Id="rId112" Type="http://schemas.openxmlformats.org/officeDocument/2006/relationships/hyperlink" Target="http://www.matrixscience.com/cgi/master_results.pl?file=../data/20131224/FTnmfzTTO.dat" TargetMode="External"/><Relationship Id="rId16" Type="http://schemas.openxmlformats.org/officeDocument/2006/relationships/hyperlink" Target="http://www.matrixscience.com/cgi/master_results.pl?file=../data/20130212/FtEorzEOO.dat" TargetMode="External"/><Relationship Id="rId107" Type="http://schemas.openxmlformats.org/officeDocument/2006/relationships/hyperlink" Target="http://www.matrixscience.com/cgi/master_results.pl?file=../data/20131224/FTnmfzTES.dat" TargetMode="External"/><Relationship Id="rId11" Type="http://schemas.openxmlformats.org/officeDocument/2006/relationships/hyperlink" Target="http://www.matrixscience.com/cgi/master_results.pl?file=../data/20131125/FTnorGHnm.dat" TargetMode="External"/><Relationship Id="rId32" Type="http://schemas.openxmlformats.org/officeDocument/2006/relationships/hyperlink" Target="http://www.matrixscience.com/cgi/master_results.pl?file=../data/20130212/FtEorzHeh.dat" TargetMode="External"/><Relationship Id="rId37" Type="http://schemas.openxmlformats.org/officeDocument/2006/relationships/hyperlink" Target="http://www.matrixscience.com/cgi/master_results.pl?file=../data/20130213/FtEoorsnE.dat" TargetMode="External"/><Relationship Id="rId53" Type="http://schemas.openxmlformats.org/officeDocument/2006/relationships/hyperlink" Target="http://www.matrixscience.com/cgi/master_results.pl?file=../data/20130211/FtEorfute.dat" TargetMode="External"/><Relationship Id="rId58" Type="http://schemas.openxmlformats.org/officeDocument/2006/relationships/hyperlink" Target="http://www.matrixscience.com/cgi/master_results.pl?file=../data/20130213/FtEooGEnh.dat" TargetMode="External"/><Relationship Id="rId74" Type="http://schemas.openxmlformats.org/officeDocument/2006/relationships/hyperlink" Target="http://www.matrixscience.com/cgi/master_results.pl?file=..%2Fdata%2F20131220%2FFTnmfaaSE.dat&amp;REPTYPE=select&amp;_sigthreshold=0.05&amp;REPORT=AUTO&amp;percolate=0&amp;_minpeplen=7&amp;_server_mudpit_switch=99999999&amp;_ignoreionsscorebelow=0&amp;_showsubsets=0&amp;_showpopups=TRUE&amp;_sortunassigned=scoredown&amp;_requireboldred=0&amp;_prefertaxonomy=0&amp;sessionID=guest_guestsession" TargetMode="External"/><Relationship Id="rId79" Type="http://schemas.openxmlformats.org/officeDocument/2006/relationships/hyperlink" Target="http://www.matrixscience.com/cgi/master_results.pl?file=..%2Fdata%2F20131223%2FFTnmfxcaE.dat" TargetMode="External"/><Relationship Id="rId102" Type="http://schemas.openxmlformats.org/officeDocument/2006/relationships/hyperlink" Target="http://www.matrixscience.com/cgi/master_results.pl?file=../data/20131224/FTnmfxaam.dat" TargetMode="External"/><Relationship Id="rId5" Type="http://schemas.openxmlformats.org/officeDocument/2006/relationships/hyperlink" Target="http://www.matrixscience.com/cgi/master_results.pl?file=../data/20131218/FTnoOxeSt.dat" TargetMode="External"/><Relationship Id="rId90" Type="http://schemas.openxmlformats.org/officeDocument/2006/relationships/hyperlink" Target="http://www.matrixscience.com/cgi/master_results.pl?file=../data/20131223/FTnmfxaEh.dat" TargetMode="External"/><Relationship Id="rId95" Type="http://schemas.openxmlformats.org/officeDocument/2006/relationships/hyperlink" Target="http://www.matrixscience.com/cgi/master_results.pl?file=../data/20131224/FTnmfxaeR.dat" TargetMode="External"/><Relationship Id="rId22" Type="http://schemas.openxmlformats.org/officeDocument/2006/relationships/hyperlink" Target="http://www.matrixscience.com/cgi/master_results.pl?file=../data/20130215/FtEoobcne.dat" TargetMode="External"/><Relationship Id="rId27" Type="http://schemas.openxmlformats.org/officeDocument/2006/relationships/hyperlink" Target="http://www.matrixscience.com/cgi/master_results.pl?file=../data/20130213/FtEoorewe.dat" TargetMode="External"/><Relationship Id="rId43" Type="http://schemas.openxmlformats.org/officeDocument/2006/relationships/hyperlink" Target="http://www.matrixscience.com/cgi/master_results.pl?file=../data/20130213/FtEoorTnO.dat" TargetMode="External"/><Relationship Id="rId48" Type="http://schemas.openxmlformats.org/officeDocument/2006/relationships/hyperlink" Target="http://www.matrixscience.com/cgi/master_results.pl?file=../data/20131129/FTnoobenS.dat" TargetMode="External"/><Relationship Id="rId64" Type="http://schemas.openxmlformats.org/officeDocument/2006/relationships/hyperlink" Target="http://www.matrixscience.com/cgi/master_results.pl?file=..%2Fdata%2F20131220%2FFTnmfrSOE.dat" TargetMode="External"/><Relationship Id="rId69" Type="http://schemas.openxmlformats.org/officeDocument/2006/relationships/hyperlink" Target="http://www.matrixscience.com/cgi/master_results.pl?file=../data/20131220/FTnmfacne.dat" TargetMode="External"/><Relationship Id="rId113" Type="http://schemas.openxmlformats.org/officeDocument/2006/relationships/hyperlink" Target="http://www.matrixscience.com/cgi/master_results.pl?file=../data/20131224/FTnmfzTTS.dat" TargetMode="External"/><Relationship Id="rId80" Type="http://schemas.openxmlformats.org/officeDocument/2006/relationships/hyperlink" Target="http://www.matrixscience.com/cgi/master_results.pl?file=../data/20131223/FTnmfxcat.dat" TargetMode="External"/><Relationship Id="rId85" Type="http://schemas.openxmlformats.org/officeDocument/2006/relationships/hyperlink" Target="http://www.matrixscience.com/cgi/master_results.pl?file=../data/20131223/FTnmfxctS.dat" TargetMode="External"/><Relationship Id="rId12" Type="http://schemas.openxmlformats.org/officeDocument/2006/relationships/hyperlink" Target="http://www.matrixscience.com/cgi/master_results.pl?file=../data/20130211/FtEorfatO.dat" TargetMode="External"/><Relationship Id="rId17" Type="http://schemas.openxmlformats.org/officeDocument/2006/relationships/hyperlink" Target="http://www.matrixscience.com/cgi/master_results.pl?file=../data/20131218/FTnoOxTne.dat" TargetMode="External"/><Relationship Id="rId33" Type="http://schemas.openxmlformats.org/officeDocument/2006/relationships/hyperlink" Target="http://www.matrixscience.com/cgi/master_results.pl?file=../data/20130218/FtEombEeS.dat" TargetMode="External"/><Relationship Id="rId38" Type="http://schemas.openxmlformats.org/officeDocument/2006/relationships/hyperlink" Target="http://www.matrixscience.com/cgi/master_results.pl?file=../data/20130213/FtEoorTaL.dat" TargetMode="External"/><Relationship Id="rId59" Type="http://schemas.openxmlformats.org/officeDocument/2006/relationships/hyperlink" Target="http://www.matrixscience.com/cgi/master_results.pl?file=../data/20130213/FtEooraTt.dat" TargetMode="External"/><Relationship Id="rId103" Type="http://schemas.openxmlformats.org/officeDocument/2006/relationships/hyperlink" Target="http://www.matrixscience.com/cgi/master_results.pl?file=..%2Fdata%2F20131224%2FFTnmfxuSS.dat" TargetMode="External"/><Relationship Id="rId108" Type="http://schemas.openxmlformats.org/officeDocument/2006/relationships/hyperlink" Target="http://www.matrixscience.com/cgi/master_results.pl?file=..%2Fdata%2F20131224%2FFTnmfzTEL.dat" TargetMode="External"/><Relationship Id="rId54" Type="http://schemas.openxmlformats.org/officeDocument/2006/relationships/hyperlink" Target="http://www.matrixscience.com/cgi/master_results.pl?file=../data/20130212/FtEorzHnT.dat" TargetMode="External"/><Relationship Id="rId70" Type="http://schemas.openxmlformats.org/officeDocument/2006/relationships/hyperlink" Target="http://www.matrixscience.com/cgi/master_results.pl?file=../data/20131220/FTnmfactO.dat" TargetMode="External"/><Relationship Id="rId75" Type="http://schemas.openxmlformats.org/officeDocument/2006/relationships/hyperlink" Target="http://www.matrixscience.com/cgi/master_results.pl?file=../data/20131221/FTnmfaaEO.dat" TargetMode="External"/><Relationship Id="rId91" Type="http://schemas.openxmlformats.org/officeDocument/2006/relationships/hyperlink" Target="http://www.matrixscience.com/cgi/master_results.pl?file=../data/20131223/FTnmfxaEe.dat" TargetMode="External"/><Relationship Id="rId96" Type="http://schemas.openxmlformats.org/officeDocument/2006/relationships/hyperlink" Target="http://www.matrixscience.com/cgi/master_results.pl?file=../data/20131224/FTnmfxamS.dat" TargetMode="External"/><Relationship Id="rId1" Type="http://schemas.openxmlformats.org/officeDocument/2006/relationships/hyperlink" Target="http://www.matrixscience.com/cgi/master_results.pl?file=../data/20131125/FTnorGenL.dat" TargetMode="External"/><Relationship Id="rId6" Type="http://schemas.openxmlformats.org/officeDocument/2006/relationships/hyperlink" Target="http://www.matrixscience.com/cgi/master_results.pl?file=../data/20131125/FTnorGTtt.dat" TargetMode="External"/><Relationship Id="rId15" Type="http://schemas.openxmlformats.org/officeDocument/2006/relationships/hyperlink" Target="http://www.matrixscience.com/cgi/master_results.pl?file=../data/20131125/FTnorGEtO.dat" TargetMode="External"/><Relationship Id="rId23" Type="http://schemas.openxmlformats.org/officeDocument/2006/relationships/hyperlink" Target="http://www.matrixscience.com/cgi/master_results.pl?file=../data/20130212/FtEorfsmt.dat" TargetMode="External"/><Relationship Id="rId28" Type="http://schemas.openxmlformats.org/officeDocument/2006/relationships/hyperlink" Target="http://www.matrixscience.com/cgi/master_results.pl?file=../data/20130213/FtEoorueR.dat" TargetMode="External"/><Relationship Id="rId36" Type="http://schemas.openxmlformats.org/officeDocument/2006/relationships/hyperlink" Target="http://www.matrixscience.com/cgi/master_results.pl?file=../data/20131219/FTnmfnaat.dat" TargetMode="External"/><Relationship Id="rId49" Type="http://schemas.openxmlformats.org/officeDocument/2006/relationships/hyperlink" Target="http://www.matrixscience.com/cgi/master_results.pl?file=../data/20130213/FtEooraTE.dat" TargetMode="External"/><Relationship Id="rId57" Type="http://schemas.openxmlformats.org/officeDocument/2006/relationships/hyperlink" Target="http://www.matrixscience.com/cgi/master_results.pl?file=../data/20130213/FtEooGYTe.dat" TargetMode="External"/><Relationship Id="rId106" Type="http://schemas.openxmlformats.org/officeDocument/2006/relationships/hyperlink" Target="http://www.matrixscience.com/cgi/master_results.pl?file=../data/20131224/FTnmfzTEO.dat" TargetMode="External"/><Relationship Id="rId114" Type="http://schemas.openxmlformats.org/officeDocument/2006/relationships/hyperlink" Target="http://www.matrixscience.com/cgi/master_results.pl?file=../data/20131224/FTnmfzTTh.dat" TargetMode="External"/><Relationship Id="rId10" Type="http://schemas.openxmlformats.org/officeDocument/2006/relationships/hyperlink" Target="http://www.matrixscience.com/cgi/master_results.pl?file=../data/20130213/FtEoorawR.dat" TargetMode="External"/><Relationship Id="rId31" Type="http://schemas.openxmlformats.org/officeDocument/2006/relationships/hyperlink" Target="http://www.matrixscience.com/cgi/master_results.pl?file=../data/20130212/FtEorzESO.dat" TargetMode="External"/><Relationship Id="rId44" Type="http://schemas.openxmlformats.org/officeDocument/2006/relationships/hyperlink" Target="http://www.matrixscience.com/cgi/master_results.pl?file=../data/20130213/FtEoorcTL.dat" TargetMode="External"/><Relationship Id="rId52" Type="http://schemas.openxmlformats.org/officeDocument/2006/relationships/hyperlink" Target="http://www.matrixscience.com/cgi/master_results.pl?file=../data/20131129/FTnoobTTS.dat" TargetMode="External"/><Relationship Id="rId60" Type="http://schemas.openxmlformats.org/officeDocument/2006/relationships/hyperlink" Target="http://www.matrixscience.com/cgi/master_results.pl?file=../data/20130213/FtEooraOe.dat" TargetMode="External"/><Relationship Id="rId65" Type="http://schemas.openxmlformats.org/officeDocument/2006/relationships/hyperlink" Target="http://www.matrixscience.com/cgi/master_results.pl?file=../data/20131220/FTnmfrSaS.dat" TargetMode="External"/><Relationship Id="rId73" Type="http://schemas.openxmlformats.org/officeDocument/2006/relationships/hyperlink" Target="http://www.matrixscience.com/cgi/master_results.pl?file=../data/20131220/FTnmfactR.dat" TargetMode="External"/><Relationship Id="rId78" Type="http://schemas.openxmlformats.org/officeDocument/2006/relationships/hyperlink" Target="http://www.matrixscience.com/cgi/master_results.pl?file=../data/20131223/FTnmfxcwT.dat" TargetMode="External"/><Relationship Id="rId81" Type="http://schemas.openxmlformats.org/officeDocument/2006/relationships/hyperlink" Target="http://www.matrixscience.com/cgi/master_results.pl?file=../data/20131223/FTnmfxcaR.dat" TargetMode="External"/><Relationship Id="rId86" Type="http://schemas.openxmlformats.org/officeDocument/2006/relationships/hyperlink" Target="http://www.matrixscience.com/cgi/master_results.pl?file=../data/20131223/FTnmfxctE.dat" TargetMode="External"/><Relationship Id="rId94" Type="http://schemas.openxmlformats.org/officeDocument/2006/relationships/hyperlink" Target="http://www.matrixscience.com/cgi/master_results.pl?file=../data/20131224/FTnmfxaeL.dat" TargetMode="External"/><Relationship Id="rId99" Type="http://schemas.openxmlformats.org/officeDocument/2006/relationships/hyperlink" Target="http://www.matrixscience.com/cgi/master_results.pl?file=../data/20131224/FTnmfxaOS.dat" TargetMode="External"/><Relationship Id="rId101" Type="http://schemas.openxmlformats.org/officeDocument/2006/relationships/hyperlink" Target="http://www.matrixscience.com/cgi/master_results.pl?file=../data/20131224/FTnmfxawS.dat" TargetMode="External"/><Relationship Id="rId4" Type="http://schemas.openxmlformats.org/officeDocument/2006/relationships/hyperlink" Target="http://www.matrixscience.com/cgi/master_results.pl?file=../data/20130213/FtEooGSOE.dat" TargetMode="External"/><Relationship Id="rId9" Type="http://schemas.openxmlformats.org/officeDocument/2006/relationships/hyperlink" Target="http://www.matrixscience.com/cgi/master_results.pl?file=../data/20130213/FtEooGEEe.dat" TargetMode="External"/><Relationship Id="rId13" Type="http://schemas.openxmlformats.org/officeDocument/2006/relationships/hyperlink" Target="http://www.matrixscience.com/cgi/master_results.pl?file=../data/20131125/FTnorGESe.dat" TargetMode="External"/><Relationship Id="rId18" Type="http://schemas.openxmlformats.org/officeDocument/2006/relationships/hyperlink" Target="http://www.matrixscience.com/cgi/master_results.pl?file=../data/20131125/FTnorGYEt.dat" TargetMode="External"/><Relationship Id="rId39" Type="http://schemas.openxmlformats.org/officeDocument/2006/relationships/hyperlink" Target="http://www.matrixscience.com/cgi/master_results.pl?file=../data/20130213/FtEooreSR.dat" TargetMode="External"/><Relationship Id="rId109" Type="http://schemas.openxmlformats.org/officeDocument/2006/relationships/hyperlink" Target="http://www.matrixscience.com/cgi/master_results.pl?file=../data/20131224/FTnmfzTmS.dat" TargetMode="External"/><Relationship Id="rId34" Type="http://schemas.openxmlformats.org/officeDocument/2006/relationships/hyperlink" Target="http://www.matrixscience.com/cgi/master_results.pl?file=../data/20131219/FTnmfnamO.dat" TargetMode="External"/><Relationship Id="rId50" Type="http://schemas.openxmlformats.org/officeDocument/2006/relationships/hyperlink" Target="http://www.matrixscience.com/cgi/master_results.pl?file=../data/20131129/FTnoobetO.dat" TargetMode="External"/><Relationship Id="rId55" Type="http://schemas.openxmlformats.org/officeDocument/2006/relationships/hyperlink" Target="http://www.matrixscience.com/cgi/master_results.pl?file=../data/20131129/FTnoobTTh.dat" TargetMode="External"/><Relationship Id="rId76" Type="http://schemas.openxmlformats.org/officeDocument/2006/relationships/hyperlink" Target="http://www.matrixscience.com/cgi/master_results.pl?file=..%2Fdata%2F20131223%2FFTnmfxcmh.dat" TargetMode="External"/><Relationship Id="rId97" Type="http://schemas.openxmlformats.org/officeDocument/2006/relationships/hyperlink" Target="http://www.matrixscience.com/cgi/master_results.pl?file=..%2Fdata%2F20131224%2FFTnmfxame.dat" TargetMode="External"/><Relationship Id="rId104" Type="http://schemas.openxmlformats.org/officeDocument/2006/relationships/hyperlink" Target="http://www.matrixscience.com/cgi/master_results.pl?file=../data/20131224/FTnmfzenm.dat" TargetMode="External"/><Relationship Id="rId7" Type="http://schemas.openxmlformats.org/officeDocument/2006/relationships/hyperlink" Target="http://www.matrixscience.com/cgi/master_results.pl?file=../data/20130213/FtEooGSSE.dat" TargetMode="External"/><Relationship Id="rId71" Type="http://schemas.openxmlformats.org/officeDocument/2006/relationships/hyperlink" Target="http://www.matrixscience.com/cgi/master_results.pl?file=../data/20131220/FTnmfactE.dat" TargetMode="External"/><Relationship Id="rId92" Type="http://schemas.openxmlformats.org/officeDocument/2006/relationships/hyperlink" Target="http://www.matrixscience.com/cgi/master_results.pl?file=../data/20131223/FTnmfxaeS.dat" TargetMode="External"/><Relationship Id="rId2" Type="http://schemas.openxmlformats.org/officeDocument/2006/relationships/hyperlink" Target="http://www.matrixscience.com/cgi/master_results.pl?file=../data/20130212/FtEorzYTO.dat" TargetMode="External"/><Relationship Id="rId29" Type="http://schemas.openxmlformats.org/officeDocument/2006/relationships/hyperlink" Target="http://www.matrixscience.com/cgi/master_results.pl?file=../data/20130213/FtEoorTme.dat" TargetMode="External"/><Relationship Id="rId24" Type="http://schemas.openxmlformats.org/officeDocument/2006/relationships/hyperlink" Target="http://www.matrixscience.com/cgi/master_results.pl?file=../data/20130213/FtEoorTwO.dat" TargetMode="External"/><Relationship Id="rId40" Type="http://schemas.openxmlformats.org/officeDocument/2006/relationships/hyperlink" Target="http://www.matrixscience.com/cgi/master_results.pl?file=../data/20130213/FtEoorEee.dat" TargetMode="External"/><Relationship Id="rId45" Type="http://schemas.openxmlformats.org/officeDocument/2006/relationships/hyperlink" Target="http://www.matrixscience.com/cgi/master_results.pl?file=../data/20130218/FtEombEme.dat" TargetMode="External"/><Relationship Id="rId66" Type="http://schemas.openxmlformats.org/officeDocument/2006/relationships/hyperlink" Target="http://www.matrixscience.com/cgi/master_results.pl?file=../data/20131220/FTnmfrSnO.dat" TargetMode="External"/><Relationship Id="rId87" Type="http://schemas.openxmlformats.org/officeDocument/2006/relationships/hyperlink" Target="http://www.matrixscience.com/cgi/master_results.pl?file=../data/20131223/FTnmfxctL.dat" TargetMode="External"/><Relationship Id="rId110" Type="http://schemas.openxmlformats.org/officeDocument/2006/relationships/hyperlink" Target="http://www.matrixscience.com/cgi/master_results.pl?file=..%2Fdata%2F20131224%2FFTnmfzTme.dat" TargetMode="External"/><Relationship Id="rId115" Type="http://schemas.openxmlformats.org/officeDocument/2006/relationships/hyperlink" Target="http://www.matrixscience.com/cgi/master_results.pl?file=../data/20131226/FTnmrnHTe.dat" TargetMode="External"/><Relationship Id="rId61" Type="http://schemas.openxmlformats.org/officeDocument/2006/relationships/hyperlink" Target="http://www.matrixscience.com/cgi/master_results.pl?file=../data/20131127/FTnoreuTT.dat" TargetMode="External"/><Relationship Id="rId82" Type="http://schemas.openxmlformats.org/officeDocument/2006/relationships/hyperlink" Target="http://www.matrixscience.com/cgi/master_results.pl?file=../data/20131223/FTnmfxcnE.dat" TargetMode="External"/><Relationship Id="rId19" Type="http://schemas.openxmlformats.org/officeDocument/2006/relationships/hyperlink" Target="http://www.matrixscience.com/cgi/master_results.pl?file=../data/20130212/FtEorzYat.dat" TargetMode="External"/><Relationship Id="rId14" Type="http://schemas.openxmlformats.org/officeDocument/2006/relationships/hyperlink" Target="http://www.matrixscience.com/cgi/master_results.pl?file=../data/20131125/FTnorGEaE.dat" TargetMode="External"/><Relationship Id="rId30" Type="http://schemas.openxmlformats.org/officeDocument/2006/relationships/hyperlink" Target="http://www.matrixscience.com/cgi/master_results.pl?file=../data/20131219/FTnoOeStm.dat" TargetMode="External"/><Relationship Id="rId35" Type="http://schemas.openxmlformats.org/officeDocument/2006/relationships/hyperlink" Target="http://www.matrixscience.com/cgi/master_results.pl?file=../data/20131219/FTnmfnanO.dat" TargetMode="External"/><Relationship Id="rId56" Type="http://schemas.openxmlformats.org/officeDocument/2006/relationships/hyperlink" Target="http://www.matrixscience.com/cgi/master_results.pl?file=../data/20130213/FtEooraSR.dat" TargetMode="External"/><Relationship Id="rId77" Type="http://schemas.openxmlformats.org/officeDocument/2006/relationships/hyperlink" Target="http://www.matrixscience.com/cgi/master_results.pl?file=../data/20131223/FTnmfxcTm.dat" TargetMode="External"/><Relationship Id="rId100" Type="http://schemas.openxmlformats.org/officeDocument/2006/relationships/hyperlink" Target="http://www.matrixscience.com/cgi/master_results.pl?file=../data/20131224/FTnmfxaOR.dat" TargetMode="External"/><Relationship Id="rId105" Type="http://schemas.openxmlformats.org/officeDocument/2006/relationships/hyperlink" Target="http://www.matrixscience.com/cgi/master_results.pl?file=../data/20131224/FTnmfzTSO.dat" TargetMode="External"/><Relationship Id="rId8" Type="http://schemas.openxmlformats.org/officeDocument/2006/relationships/hyperlink" Target="http://www.matrixscience.com/cgi/master_results.pl?file=../data/20130213/FtEoorsmh.dat" TargetMode="External"/><Relationship Id="rId51" Type="http://schemas.openxmlformats.org/officeDocument/2006/relationships/hyperlink" Target="http://www.matrixscience.com/cgi/master_results.pl?file=../data/20131219/FTnmfnsTe.dat" TargetMode="External"/><Relationship Id="rId72" Type="http://schemas.openxmlformats.org/officeDocument/2006/relationships/hyperlink" Target="http://www.matrixscience.com/cgi/master_results.pl?file=../data/20131220/FTnmfactt.dat" TargetMode="External"/><Relationship Id="rId93" Type="http://schemas.openxmlformats.org/officeDocument/2006/relationships/hyperlink" Target="http://www.matrixscience.com/cgi/master_results.pl?file=../data/20131224/FTnmfxaeE.dat" TargetMode="External"/><Relationship Id="rId98" Type="http://schemas.openxmlformats.org/officeDocument/2006/relationships/hyperlink" Target="http://www.matrixscience.com/cgi/master_results.pl?file=../data/20131224/FTnmfxaTm.dat" TargetMode="External"/><Relationship Id="rId3" Type="http://schemas.openxmlformats.org/officeDocument/2006/relationships/hyperlink" Target="http://www.matrixscience.com/cgi/master_results.pl?file=../data/20130213/FtEoorsEt.dat" TargetMode="External"/><Relationship Id="rId25" Type="http://schemas.openxmlformats.org/officeDocument/2006/relationships/hyperlink" Target="http://www.matrixscience.com/cgi/master_results.pl?file=../data/20130211/FtEorfsEe.dat" TargetMode="External"/><Relationship Id="rId46" Type="http://schemas.openxmlformats.org/officeDocument/2006/relationships/hyperlink" Target="http://www.matrixscience.com/cgi/master_results.pl?file=../data/20130213/FtEoorcOS.dat" TargetMode="External"/><Relationship Id="rId67" Type="http://schemas.openxmlformats.org/officeDocument/2006/relationships/hyperlink" Target="http://www.matrixscience.com/cgi/master_results.pl?file=../data/20131220/FTnmfacSO.dat" TargetMode="External"/><Relationship Id="rId116" Type="http://schemas.openxmlformats.org/officeDocument/2006/relationships/printerSettings" Target="../printerSettings/printerSettings8.bin"/><Relationship Id="rId20" Type="http://schemas.openxmlformats.org/officeDocument/2006/relationships/hyperlink" Target="http://www.matrixscience.com/cgi/master_results.pl?file=../data/20131218/FTnoOxHwm.dat" TargetMode="External"/><Relationship Id="rId41" Type="http://schemas.openxmlformats.org/officeDocument/2006/relationships/hyperlink" Target="http://www.matrixscience.com/cgi/master_results.pl?file=../data/20130213/FtEoorEmm.dat" TargetMode="External"/><Relationship Id="rId62" Type="http://schemas.openxmlformats.org/officeDocument/2006/relationships/hyperlink" Target="http://www.matrixscience.com/cgi/master_results.pl?file=../data/20131220/FTnmfrEOt.dat" TargetMode="External"/><Relationship Id="rId83" Type="http://schemas.openxmlformats.org/officeDocument/2006/relationships/hyperlink" Target="http://www.matrixscience.com/cgi/master_results.pl?file=../data/20131223/FTnmfxcnm.dat" TargetMode="External"/><Relationship Id="rId88" Type="http://schemas.openxmlformats.org/officeDocument/2006/relationships/hyperlink" Target="http://www.matrixscience.com/cgi/master_results.pl?file=../data/20131223/FTnmfxaSS.dat" TargetMode="External"/><Relationship Id="rId111" Type="http://schemas.openxmlformats.org/officeDocument/2006/relationships/hyperlink" Target="http://www.matrixscience.com/cgi/master_results.pl?file=../data/20131224/FTnmfzTmR.dat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matrixscience.com/cgi/master_results.pl?file=../data/20120508/FtGcinHmL.dat" TargetMode="External"/><Relationship Id="rId21" Type="http://schemas.openxmlformats.org/officeDocument/2006/relationships/hyperlink" Target="http://www.matrixscience.com/cgi/master_results.pl?file=../data/20120507/FtGcSfSnL.dat" TargetMode="External"/><Relationship Id="rId42" Type="http://schemas.openxmlformats.org/officeDocument/2006/relationships/hyperlink" Target="http://www.matrixscience.com/cgi/master_results.pl?file=../data/20120508/FtGcinHem.dat" TargetMode="External"/><Relationship Id="rId47" Type="http://schemas.openxmlformats.org/officeDocument/2006/relationships/hyperlink" Target="http://www.matrixscience.com/cgi/master_results.pl?file=../data/20120508/FtGcSiumL.dat" TargetMode="External"/><Relationship Id="rId63" Type="http://schemas.openxmlformats.org/officeDocument/2006/relationships/hyperlink" Target="http://www.matrixscience.com/cgi/master_results.pl?file=../data/20130211/FtEorfcwE.dat" TargetMode="External"/><Relationship Id="rId68" Type="http://schemas.openxmlformats.org/officeDocument/2006/relationships/hyperlink" Target="http://www.matrixscience.com/cgi/master_results.pl?file=../data/20130211/FtEoraYOS.dat" TargetMode="External"/><Relationship Id="rId84" Type="http://schemas.openxmlformats.org/officeDocument/2006/relationships/hyperlink" Target="http://www.matrixscience.com/cgi/master_results.pl?file=../data/20131225/FTnmfzTwT.dat" TargetMode="External"/><Relationship Id="rId89" Type="http://schemas.openxmlformats.org/officeDocument/2006/relationships/hyperlink" Target="http://www.matrixscience.com/cgi/master_results.pl?file=../data/20131225/FTnmfzTaO.dat" TargetMode="External"/><Relationship Id="rId16" Type="http://schemas.openxmlformats.org/officeDocument/2006/relationships/hyperlink" Target="http://www.matrixscience.com/cgi/master_results.pl?file=../data/20130209/FtEofecnO.dat" TargetMode="External"/><Relationship Id="rId11" Type="http://schemas.openxmlformats.org/officeDocument/2006/relationships/hyperlink" Target="http://www.matrixscience.com/cgi/master_results.pl?file=../data/20120604/FtGoiacmt.dat" TargetMode="External"/><Relationship Id="rId32" Type="http://schemas.openxmlformats.org/officeDocument/2006/relationships/hyperlink" Target="http://www.matrixscience.com/cgi/master_results.pl?file=../data/20120605/FtGoizTwO.dat" TargetMode="External"/><Relationship Id="rId37" Type="http://schemas.openxmlformats.org/officeDocument/2006/relationships/hyperlink" Target="http://www.matrixscience.com/cgi/master_results.pl?file=../data/20131217/FTnoOaTem.dat" TargetMode="External"/><Relationship Id="rId53" Type="http://schemas.openxmlformats.org/officeDocument/2006/relationships/hyperlink" Target="http://www.matrixscience.com/cgi/master_results.pl?file=../data/20120605/FtGoizewS.dat" TargetMode="External"/><Relationship Id="rId58" Type="http://schemas.openxmlformats.org/officeDocument/2006/relationships/hyperlink" Target="http://www.matrixscience.com/cgi/master_results.pl?file=../data/20120604/FtGoirHOT.dat" TargetMode="External"/><Relationship Id="rId74" Type="http://schemas.openxmlformats.org/officeDocument/2006/relationships/hyperlink" Target="http://www.matrixscience.com/cgi/master_results.pl?file=../data/20111222/FtouIicnL.dat" TargetMode="External"/><Relationship Id="rId79" Type="http://schemas.openxmlformats.org/officeDocument/2006/relationships/hyperlink" Target="http://www.matrixscience.com/cgi/master_results.pl?file=../data/20120507/FtGcSfYwT.dat" TargetMode="External"/><Relationship Id="rId102" Type="http://schemas.openxmlformats.org/officeDocument/2006/relationships/hyperlink" Target="http://www.matrixscience.com/cgi/master_results.pl?file=../data/20131226/FTnmrnHEe.dat" TargetMode="External"/><Relationship Id="rId5" Type="http://schemas.openxmlformats.org/officeDocument/2006/relationships/hyperlink" Target="http://www.matrixscience.com/cgi/master_results.pl?file=../data/20130209/FtEofecae.dat" TargetMode="External"/><Relationship Id="rId90" Type="http://schemas.openxmlformats.org/officeDocument/2006/relationships/hyperlink" Target="http://www.matrixscience.com/cgi/master_results.pl?file=../data/20131225/FTnmfzTaL.dat" TargetMode="External"/><Relationship Id="rId95" Type="http://schemas.openxmlformats.org/officeDocument/2006/relationships/hyperlink" Target="http://www.matrixscience.com/cgi/master_results.pl?file=../data/20131226/FTnmrnTEt.dat" TargetMode="External"/><Relationship Id="rId22" Type="http://schemas.openxmlformats.org/officeDocument/2006/relationships/hyperlink" Target="http://www.matrixscience.com/cgi/master_results.pl?file=../data/20120605/FtGoiasnt.dat" TargetMode="External"/><Relationship Id="rId27" Type="http://schemas.openxmlformats.org/officeDocument/2006/relationships/hyperlink" Target="http://www.matrixscience.com/cgi/master_results.pl?file=../data/20120605/FtGoiasmO.dat" TargetMode="External"/><Relationship Id="rId43" Type="http://schemas.openxmlformats.org/officeDocument/2006/relationships/hyperlink" Target="http://www.matrixscience.com/cgi/master_results.pl?file=../data/20120508/FtGcinanO.dat" TargetMode="External"/><Relationship Id="rId48" Type="http://schemas.openxmlformats.org/officeDocument/2006/relationships/hyperlink" Target="http://www.matrixscience.com/cgi/master_results.pl?file=../data/20130211/FtEoraeES.dat" TargetMode="External"/><Relationship Id="rId64" Type="http://schemas.openxmlformats.org/officeDocument/2006/relationships/hyperlink" Target="http://www.matrixscience.com/cgi/master_results.pl?file=../data/20120508/FtGcinatE.dat" TargetMode="External"/><Relationship Id="rId69" Type="http://schemas.openxmlformats.org/officeDocument/2006/relationships/hyperlink" Target="http://www.matrixscience.com/cgi/master_results.pl?file=../data/20120105/FtoTrGTST.dat" TargetMode="External"/><Relationship Id="rId80" Type="http://schemas.openxmlformats.org/officeDocument/2006/relationships/hyperlink" Target="http://www.matrixscience.com/cgi/master_results.pl?file=../data/20131224/FTnmfzTOO.dat" TargetMode="External"/><Relationship Id="rId85" Type="http://schemas.openxmlformats.org/officeDocument/2006/relationships/hyperlink" Target="http://www.matrixscience.com/cgi/master_results.pl?file=../data/20131225/FTnmfzTwO.dat" TargetMode="External"/><Relationship Id="rId12" Type="http://schemas.openxmlformats.org/officeDocument/2006/relationships/hyperlink" Target="http://www.matrixscience.com/cgi/master_results.pl?file=../data/20120605/FtGoiaunh.dat" TargetMode="External"/><Relationship Id="rId17" Type="http://schemas.openxmlformats.org/officeDocument/2006/relationships/hyperlink" Target="http://www.matrixscience.com/cgi/master_results.pl?file=../data/20120604/FtGoirHES.dat" TargetMode="External"/><Relationship Id="rId25" Type="http://schemas.openxmlformats.org/officeDocument/2006/relationships/hyperlink" Target="http://www.matrixscience.com/cgi/master_results.pl?file=../data/20120508/FtGcinaTt.dat" TargetMode="External"/><Relationship Id="rId33" Type="http://schemas.openxmlformats.org/officeDocument/2006/relationships/hyperlink" Target="http://www.matrixscience.com/cgi/master_results.pl?file=../data/20120508/FtGcincwt.dat" TargetMode="External"/><Relationship Id="rId38" Type="http://schemas.openxmlformats.org/officeDocument/2006/relationships/hyperlink" Target="http://www.matrixscience.com/cgi/master_results.pl?file=../data/20120604/FtGoirSSL.dat" TargetMode="External"/><Relationship Id="rId46" Type="http://schemas.openxmlformats.org/officeDocument/2006/relationships/hyperlink" Target="http://www.matrixscience.com/cgi/master_results.pl?file=../data/20120604/FtGoiacwE.dat" TargetMode="External"/><Relationship Id="rId59" Type="http://schemas.openxmlformats.org/officeDocument/2006/relationships/hyperlink" Target="http://www.matrixscience.com/cgi/master_results.pl?file=../data/20120605/FtGoizswL.dat" TargetMode="External"/><Relationship Id="rId67" Type="http://schemas.openxmlformats.org/officeDocument/2006/relationships/hyperlink" Target="http://www.matrixscience.com/cgi/master_results.pl?file=..%2Fdata%2F20120605%2FFtGoizTOO.dat" TargetMode="External"/><Relationship Id="rId103" Type="http://schemas.openxmlformats.org/officeDocument/2006/relationships/hyperlink" Target="http://www.matrixscience.com/cgi/master_results.pl?file=../data/20131226/FTnmrnHOT.dat" TargetMode="External"/><Relationship Id="rId20" Type="http://schemas.openxmlformats.org/officeDocument/2006/relationships/hyperlink" Target="http://www.matrixscience.com/cgi/master_results.pl?file=../data/20130211/FtEoraSmS.dat" TargetMode="External"/><Relationship Id="rId41" Type="http://schemas.openxmlformats.org/officeDocument/2006/relationships/hyperlink" Target="http://www.matrixscience.com/cgi/master_results.pl?file=../data/20120604/FtGoirStE.dat" TargetMode="External"/><Relationship Id="rId54" Type="http://schemas.openxmlformats.org/officeDocument/2006/relationships/hyperlink" Target="http://www.matrixscience.com/cgi/master_results.pl?file=../data/20120508/FtGcinanR.dat" TargetMode="External"/><Relationship Id="rId62" Type="http://schemas.openxmlformats.org/officeDocument/2006/relationships/hyperlink" Target="http://www.matrixscience.com/cgi/master_results.pl?file=../data/20120605/FtGoizsmT.dat" TargetMode="External"/><Relationship Id="rId70" Type="http://schemas.openxmlformats.org/officeDocument/2006/relationships/hyperlink" Target="http://www.matrixscience.com/cgi/master_results.pl?file=../data/20120604/FtGoiacaE.dat" TargetMode="External"/><Relationship Id="rId75" Type="http://schemas.openxmlformats.org/officeDocument/2006/relationships/hyperlink" Target="http://www.matrixscience.com/cgi/master_results.pl?file=../data/20130209/FtEofecnL.dat" TargetMode="External"/><Relationship Id="rId83" Type="http://schemas.openxmlformats.org/officeDocument/2006/relationships/hyperlink" Target="http://www.matrixscience.com/cgi/master_results.pl?file=../data/20131225/FTnmfzTOh.dat" TargetMode="External"/><Relationship Id="rId88" Type="http://schemas.openxmlformats.org/officeDocument/2006/relationships/hyperlink" Target="http://www.matrixscience.com/cgi/master_results.pl?file=../data/20131225/FTnmfzTwR.dat" TargetMode="External"/><Relationship Id="rId91" Type="http://schemas.openxmlformats.org/officeDocument/2006/relationships/hyperlink" Target="http://www.matrixscience.com/cgi/master_results.pl?file=../data/20131225/FTnmfzTnR.dat" TargetMode="External"/><Relationship Id="rId96" Type="http://schemas.openxmlformats.org/officeDocument/2006/relationships/hyperlink" Target="http://www.matrixscience.com/cgi/master_results.pl?file=../data/20131226/FTnmrnTeL.dat" TargetMode="External"/><Relationship Id="rId1" Type="http://schemas.openxmlformats.org/officeDocument/2006/relationships/hyperlink" Target="http://www.matrixscience.com/cgi/master_results.pl?file=../data/20130209/FtEofecah.dat" TargetMode="External"/><Relationship Id="rId6" Type="http://schemas.openxmlformats.org/officeDocument/2006/relationships/hyperlink" Target="http://www.matrixscience.com/cgi/master_results.pl?file=../data/20120604/FtGoirHmT.dat" TargetMode="External"/><Relationship Id="rId15" Type="http://schemas.openxmlformats.org/officeDocument/2006/relationships/hyperlink" Target="http://www.matrixscience.com/cgi/master_results.pl?file=../data/20120605/FtGoizent.dat" TargetMode="External"/><Relationship Id="rId23" Type="http://schemas.openxmlformats.org/officeDocument/2006/relationships/hyperlink" Target="http://www.matrixscience.com/cgi/master_results.pl?file=../data/20120605/FtGoiaeeE.dat" TargetMode="External"/><Relationship Id="rId28" Type="http://schemas.openxmlformats.org/officeDocument/2006/relationships/hyperlink" Target="http://www.matrixscience.com/cgi/master_results.pl?file=../data/20120604/FtGoirSeE.dat" TargetMode="External"/><Relationship Id="rId36" Type="http://schemas.openxmlformats.org/officeDocument/2006/relationships/hyperlink" Target="http://www.matrixscience.com/cgi/master_results.pl?file=../data/20120508/FtGcinaeh.dat" TargetMode="External"/><Relationship Id="rId49" Type="http://schemas.openxmlformats.org/officeDocument/2006/relationships/hyperlink" Target="http://www.matrixscience.com/cgi/master_results.pl?file=../data/20120507/FtGcSfetO.dat" TargetMode="External"/><Relationship Id="rId57" Type="http://schemas.openxmlformats.org/officeDocument/2006/relationships/hyperlink" Target="http://www.matrixscience.com/cgi/master_results.pl?file=../data/20131217/FTnoOaTOE.dat" TargetMode="External"/><Relationship Id="rId10" Type="http://schemas.openxmlformats.org/officeDocument/2006/relationships/hyperlink" Target="http://www.matrixscience.com/cgi/master_results.pl?file=../data/20120605/FtGoiaeEt.dat" TargetMode="External"/><Relationship Id="rId31" Type="http://schemas.openxmlformats.org/officeDocument/2006/relationships/hyperlink" Target="http://www.matrixscience.com/cgi/master_results.pl?file=../data/20120508/FtGcincTt.dat" TargetMode="External"/><Relationship Id="rId44" Type="http://schemas.openxmlformats.org/officeDocument/2006/relationships/hyperlink" Target="http://www.matrixscience.com/cgi/master_results.pl?file=../data/20120605/FtGoizetT.dat" TargetMode="External"/><Relationship Id="rId52" Type="http://schemas.openxmlformats.org/officeDocument/2006/relationships/hyperlink" Target="http://www.matrixscience.com/cgi/master_results.pl?file=../data/20120605/FtGoiastE.dat" TargetMode="External"/><Relationship Id="rId60" Type="http://schemas.openxmlformats.org/officeDocument/2006/relationships/hyperlink" Target="http://www.matrixscience.com/cgi/master_results.pl?file=../data/20120604/FtGoiacSS.dat" TargetMode="External"/><Relationship Id="rId65" Type="http://schemas.openxmlformats.org/officeDocument/2006/relationships/hyperlink" Target="http://www.matrixscience.com/cgi/master_results.pl?file=../data/20120605/FtGoizTER.dat" TargetMode="External"/><Relationship Id="rId73" Type="http://schemas.openxmlformats.org/officeDocument/2006/relationships/hyperlink" Target="http://www.matrixscience.com/cgi/master_results.pl?file=../data/20120508/FtGcSianh.dat" TargetMode="External"/><Relationship Id="rId78" Type="http://schemas.openxmlformats.org/officeDocument/2006/relationships/hyperlink" Target="http://www.matrixscience.com/cgi/master_results.pl?file=../data/20130211/FtEoraSth.dat" TargetMode="External"/><Relationship Id="rId81" Type="http://schemas.openxmlformats.org/officeDocument/2006/relationships/hyperlink" Target="http://www.matrixscience.com/cgi/master_results.pl?file=..%2Fdata%2F20131224%2FFTnmfzTOL.dat" TargetMode="External"/><Relationship Id="rId86" Type="http://schemas.openxmlformats.org/officeDocument/2006/relationships/hyperlink" Target="http://www.matrixscience.com/cgi/master_results.pl?file=../data/20131225/FTnmfzTwL.dat" TargetMode="External"/><Relationship Id="rId94" Type="http://schemas.openxmlformats.org/officeDocument/2006/relationships/hyperlink" Target="http://www.matrixscience.com/cgi/master_results.pl?file=../data/20131226/FTnmrnenm.dat" TargetMode="External"/><Relationship Id="rId99" Type="http://schemas.openxmlformats.org/officeDocument/2006/relationships/hyperlink" Target="http://www.matrixscience.com/cgi/master_results.pl?file=../data/20131226/FTnmrnHSL.dat" TargetMode="External"/><Relationship Id="rId101" Type="http://schemas.openxmlformats.org/officeDocument/2006/relationships/hyperlink" Target="http://www.matrixscience.com/cgi/master_results.pl?file=../data/20131226/FTnmrnHEh.dat" TargetMode="External"/><Relationship Id="rId4" Type="http://schemas.openxmlformats.org/officeDocument/2006/relationships/hyperlink" Target="http://www.matrixscience.com/cgi/master_results.pl?file=../data/20130209/FtEofecam.dat" TargetMode="External"/><Relationship Id="rId9" Type="http://schemas.openxmlformats.org/officeDocument/2006/relationships/hyperlink" Target="http://www.matrixscience.com/cgi/master_results.pl?file=../data/20120508/FtGcSiate.dat" TargetMode="External"/><Relationship Id="rId13" Type="http://schemas.openxmlformats.org/officeDocument/2006/relationships/hyperlink" Target="http://www.matrixscience.com/cgi/master_results.pl?file=../data/20120508/FtGcinTSt.dat" TargetMode="External"/><Relationship Id="rId18" Type="http://schemas.openxmlformats.org/officeDocument/2006/relationships/hyperlink" Target="http://www.matrixscience.com/cgi/master_results.pl?file=../data/20120604/FtGoiacnT.dat" TargetMode="External"/><Relationship Id="rId39" Type="http://schemas.openxmlformats.org/officeDocument/2006/relationships/hyperlink" Target="http://www.matrixscience.com/cgi/master_results.pl?file=../data/20120604/FtGoirHnO.dat" TargetMode="External"/><Relationship Id="rId34" Type="http://schemas.openxmlformats.org/officeDocument/2006/relationships/hyperlink" Target="http://www.matrixscience.com/cgi/master_results.pl?file=../data/20120508/FtGcinuSR.dat" TargetMode="External"/><Relationship Id="rId50" Type="http://schemas.openxmlformats.org/officeDocument/2006/relationships/hyperlink" Target="http://www.matrixscience.com/cgi/master_results.pl?file=../data/20120605/FtGoiasOt.dat" TargetMode="External"/><Relationship Id="rId55" Type="http://schemas.openxmlformats.org/officeDocument/2006/relationships/hyperlink" Target="http://www.matrixscience.com/cgi/master_results.pl?file=../data/20120605/FtGoiasSe.dat" TargetMode="External"/><Relationship Id="rId76" Type="http://schemas.openxmlformats.org/officeDocument/2006/relationships/hyperlink" Target="http://www.matrixscience.com/cgi/master_results.pl?file=../data/20120508/FtGcSiuat.dat" TargetMode="External"/><Relationship Id="rId97" Type="http://schemas.openxmlformats.org/officeDocument/2006/relationships/hyperlink" Target="http://www.matrixscience.com/cgi/master_results.pl?file=../data/20131226/FTnmrnTae.dat" TargetMode="External"/><Relationship Id="rId104" Type="http://schemas.openxmlformats.org/officeDocument/2006/relationships/printerSettings" Target="../printerSettings/printerSettings3.bin"/><Relationship Id="rId7" Type="http://schemas.openxmlformats.org/officeDocument/2006/relationships/hyperlink" Target="http://www.matrixscience.com/cgi/master_results.pl?file=../data/20111222/FtouIiaOS.dat" TargetMode="External"/><Relationship Id="rId71" Type="http://schemas.openxmlformats.org/officeDocument/2006/relationships/hyperlink" Target="http://www.matrixscience.com/cgi/master_results.pl?file=../data/20131218/FTnoOaHET.dat" TargetMode="External"/><Relationship Id="rId92" Type="http://schemas.openxmlformats.org/officeDocument/2006/relationships/hyperlink" Target="http://www.matrixscience.com/cgi/master_results.pl?file=../data/20131225/FTnmfzTtR.dat" TargetMode="External"/><Relationship Id="rId2" Type="http://schemas.openxmlformats.org/officeDocument/2006/relationships/hyperlink" Target="http://www.matrixscience.com/cgi/master_results.pl?file=../data/20120604/FtGoirHtT.dat" TargetMode="External"/><Relationship Id="rId29" Type="http://schemas.openxmlformats.org/officeDocument/2006/relationships/hyperlink" Target="http://www.matrixscience.com/cgi/master_results.pl?file=../data/20120508/FtGcSeStR.dat" TargetMode="External"/><Relationship Id="rId24" Type="http://schemas.openxmlformats.org/officeDocument/2006/relationships/hyperlink" Target="http://www.matrixscience.com/cgi/master_results.pl?file=../data/20120604/FtGoirYwt.dat" TargetMode="External"/><Relationship Id="rId40" Type="http://schemas.openxmlformats.org/officeDocument/2006/relationships/hyperlink" Target="http://www.matrixscience.com/cgi/master_results.pl?file=../data/20120507/FtGcSfeaR.dat" TargetMode="External"/><Relationship Id="rId45" Type="http://schemas.openxmlformats.org/officeDocument/2006/relationships/hyperlink" Target="http://www.matrixscience.com/cgi/master_results.pl?file=../data/20120507/FtGcSfStT.dat" TargetMode="External"/><Relationship Id="rId66" Type="http://schemas.openxmlformats.org/officeDocument/2006/relationships/hyperlink" Target="http://www.matrixscience.com/cgi/master_results.pl?file=../data/20130211/FtEoraeah.dat" TargetMode="External"/><Relationship Id="rId87" Type="http://schemas.openxmlformats.org/officeDocument/2006/relationships/hyperlink" Target="http://www.matrixscience.com/cgi/master_results.pl?file=../data/20131225/FTnmfzTwt.dat" TargetMode="External"/><Relationship Id="rId61" Type="http://schemas.openxmlformats.org/officeDocument/2006/relationships/hyperlink" Target="http://www.matrixscience.com/cgi/master_results.pl?file=../data/20111222/FtouIiuOL.dat" TargetMode="External"/><Relationship Id="rId82" Type="http://schemas.openxmlformats.org/officeDocument/2006/relationships/hyperlink" Target="http://www.matrixscience.com/cgi/master_results.pl?file=../data/20131225/FTnmfzTOt.dat" TargetMode="External"/><Relationship Id="rId19" Type="http://schemas.openxmlformats.org/officeDocument/2006/relationships/hyperlink" Target="http://www.matrixscience.com/cgi/master_results.pl?file=../data/20120507/FtGcSfYTR.dat" TargetMode="External"/><Relationship Id="rId14" Type="http://schemas.openxmlformats.org/officeDocument/2006/relationships/hyperlink" Target="http://www.matrixscience.com/cgi/master_results.pl?file=../data/20120508/FtGcincnT.dat" TargetMode="External"/><Relationship Id="rId30" Type="http://schemas.openxmlformats.org/officeDocument/2006/relationships/hyperlink" Target="http://www.matrixscience.com/cgi/master_results.pl?file=../data/20120604/FtGoirSOS.dat" TargetMode="External"/><Relationship Id="rId35" Type="http://schemas.openxmlformats.org/officeDocument/2006/relationships/hyperlink" Target="http://www.matrixscience.com/cgi/master_results.pl?file=../data/20131122/FTnofiEwR.dat" TargetMode="External"/><Relationship Id="rId56" Type="http://schemas.openxmlformats.org/officeDocument/2006/relationships/hyperlink" Target="http://www.matrixscience.com/cgi/master_results.pl?file=../data/20120604/FtGoirSOm.dat" TargetMode="External"/><Relationship Id="rId77" Type="http://schemas.openxmlformats.org/officeDocument/2006/relationships/hyperlink" Target="http://www.matrixscience.com/cgi/master_results.pl?file=../data/20120106/FtoTrxTEE.dat" TargetMode="External"/><Relationship Id="rId100" Type="http://schemas.openxmlformats.org/officeDocument/2006/relationships/hyperlink" Target="http://www.matrixscience.com/cgi/master_results.pl?file=../data/20131226/FTnmrnHSR.dat" TargetMode="External"/><Relationship Id="rId8" Type="http://schemas.openxmlformats.org/officeDocument/2006/relationships/hyperlink" Target="http://www.matrixscience.com/cgi/master_results.pl?file=../data/20130211/FtEoraSTT.dat" TargetMode="External"/><Relationship Id="rId51" Type="http://schemas.openxmlformats.org/officeDocument/2006/relationships/hyperlink" Target="http://www.matrixscience.com/cgi/master_results.pl?file=../data/20120507/FtGcSfHmS.dat" TargetMode="External"/><Relationship Id="rId72" Type="http://schemas.openxmlformats.org/officeDocument/2006/relationships/hyperlink" Target="http://www.matrixscience.com/cgi/master_results.pl?file=../data/20120105/FtoTrGeaR.dat" TargetMode="External"/><Relationship Id="rId93" Type="http://schemas.openxmlformats.org/officeDocument/2006/relationships/hyperlink" Target="http://www.matrixscience.com/cgi/master_results.pl?file=../data/20131226/FTnmrnent.dat" TargetMode="External"/><Relationship Id="rId98" Type="http://schemas.openxmlformats.org/officeDocument/2006/relationships/hyperlink" Target="http://www.matrixscience.com/cgi/master_results.pl?file=../data/20131226/FTnmrnTtL.dat" TargetMode="External"/><Relationship Id="rId3" Type="http://schemas.openxmlformats.org/officeDocument/2006/relationships/hyperlink" Target="http://www.matrixscience.com/cgi/master_results.pl?file=../data/20130209/FtEofecaR.da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tabSelected="1" workbookViewId="0"/>
  </sheetViews>
  <sheetFormatPr defaultRowHeight="15" x14ac:dyDescent="0.25"/>
  <cols>
    <col min="1" max="1" width="33.42578125" style="92" customWidth="1"/>
    <col min="2" max="2" width="103" style="25" customWidth="1"/>
  </cols>
  <sheetData>
    <row r="1" spans="1:2" s="88" customFormat="1" ht="15.75" x14ac:dyDescent="0.25">
      <c r="A1" s="91"/>
      <c r="B1" s="89" t="s">
        <v>1451</v>
      </c>
    </row>
    <row r="2" spans="1:2" x14ac:dyDescent="0.25">
      <c r="B2" s="90" t="s">
        <v>1460</v>
      </c>
    </row>
    <row r="3" spans="1:2" x14ac:dyDescent="0.25">
      <c r="B3" s="90"/>
    </row>
    <row r="4" spans="1:2" x14ac:dyDescent="0.25">
      <c r="B4" s="95" t="s">
        <v>1452</v>
      </c>
    </row>
    <row r="5" spans="1:2" x14ac:dyDescent="0.25">
      <c r="A5" s="92" t="s">
        <v>1453</v>
      </c>
      <c r="B5" s="94" t="s">
        <v>1454</v>
      </c>
    </row>
    <row r="6" spans="1:2" x14ac:dyDescent="0.25">
      <c r="A6" s="96" t="s">
        <v>2201</v>
      </c>
      <c r="B6" t="s">
        <v>2204</v>
      </c>
    </row>
    <row r="7" spans="1:2" ht="30" x14ac:dyDescent="0.25">
      <c r="A7" s="93" t="s">
        <v>1422</v>
      </c>
      <c r="B7" s="25" t="s">
        <v>1457</v>
      </c>
    </row>
    <row r="8" spans="1:2" x14ac:dyDescent="0.25">
      <c r="A8" s="92" t="s">
        <v>2205</v>
      </c>
      <c r="B8" s="25" t="s">
        <v>2208</v>
      </c>
    </row>
    <row r="9" spans="1:2" ht="64.5" customHeight="1" x14ac:dyDescent="0.25">
      <c r="A9" s="93" t="s">
        <v>2206</v>
      </c>
      <c r="B9" s="26" t="s">
        <v>2202</v>
      </c>
    </row>
    <row r="10" spans="1:2" x14ac:dyDescent="0.25">
      <c r="A10" s="92" t="s">
        <v>1297</v>
      </c>
      <c r="B10" s="25" t="s">
        <v>1456</v>
      </c>
    </row>
    <row r="11" spans="1:2" x14ac:dyDescent="0.25">
      <c r="A11" s="92" t="s">
        <v>1298</v>
      </c>
      <c r="B11" s="25" t="s">
        <v>1456</v>
      </c>
    </row>
    <row r="12" spans="1:2" ht="32.25" x14ac:dyDescent="0.25">
      <c r="A12" s="92" t="s">
        <v>1299</v>
      </c>
      <c r="B12" s="25" t="s">
        <v>1459</v>
      </c>
    </row>
    <row r="13" spans="1:2" ht="32.25" x14ac:dyDescent="0.25">
      <c r="A13" s="92" t="s">
        <v>1300</v>
      </c>
      <c r="B13" s="25" t="s">
        <v>1458</v>
      </c>
    </row>
    <row r="14" spans="1:2" ht="45" x14ac:dyDescent="0.25">
      <c r="A14" s="93" t="s">
        <v>2207</v>
      </c>
      <c r="B14" s="26" t="s">
        <v>2203</v>
      </c>
    </row>
    <row r="15" spans="1:2" x14ac:dyDescent="0.25">
      <c r="A15" s="92" t="s">
        <v>1301</v>
      </c>
      <c r="B15" s="25" t="s">
        <v>1455</v>
      </c>
    </row>
    <row r="16" spans="1:2" x14ac:dyDescent="0.25">
      <c r="A16" s="92" t="s">
        <v>1302</v>
      </c>
      <c r="B16" s="25" t="s">
        <v>1455</v>
      </c>
    </row>
    <row r="17" spans="1:2" ht="17.25" x14ac:dyDescent="0.25">
      <c r="A17" s="92" t="s">
        <v>1303</v>
      </c>
      <c r="B17" s="25" t="s">
        <v>1312</v>
      </c>
    </row>
    <row r="18" spans="1:2" ht="17.25" x14ac:dyDescent="0.25">
      <c r="A18" s="92" t="s">
        <v>1311</v>
      </c>
      <c r="B18" s="25" t="s">
        <v>2211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3" sqref="A3"/>
      <selection pane="bottomRight" sqref="A1:A2"/>
    </sheetView>
  </sheetViews>
  <sheetFormatPr defaultRowHeight="12.75" x14ac:dyDescent="0.2"/>
  <cols>
    <col min="1" max="1" width="36" style="41" bestFit="1" customWidth="1"/>
    <col min="2" max="2" width="12" style="28" customWidth="1"/>
    <col min="3" max="13" width="6.28515625" style="43" customWidth="1"/>
    <col min="14" max="16" width="6.28515625" style="28" customWidth="1"/>
    <col min="17" max="17" width="6.28515625" style="29" customWidth="1"/>
    <col min="18" max="19" width="9.7109375" style="42" bestFit="1" customWidth="1"/>
    <col min="20" max="21" width="6.28515625" style="29" customWidth="1"/>
    <col min="22" max="22" width="43.28515625" style="32" customWidth="1"/>
    <col min="23" max="23" width="5.5703125" style="30" customWidth="1"/>
    <col min="24" max="24" width="8.42578125" style="30" customWidth="1"/>
    <col min="25" max="25" width="6" style="44" bestFit="1" customWidth="1"/>
    <col min="26" max="26" width="7.42578125" style="44" customWidth="1"/>
    <col min="27" max="27" width="10.85546875" style="44" customWidth="1"/>
    <col min="28" max="29" width="9.42578125" style="44" bestFit="1" customWidth="1"/>
    <col min="30" max="30" width="9.140625" style="45"/>
    <col min="31" max="31" width="9.42578125" style="45" bestFit="1" customWidth="1"/>
    <col min="32" max="32" width="6.7109375" style="44" customWidth="1"/>
    <col min="33" max="33" width="92" style="28" bestFit="1" customWidth="1"/>
    <col min="34" max="16384" width="9.140625" style="28"/>
  </cols>
  <sheetData>
    <row r="1" spans="1:33" ht="30" customHeight="1" x14ac:dyDescent="0.2">
      <c r="A1" s="100" t="s">
        <v>1307</v>
      </c>
      <c r="B1" s="101" t="s">
        <v>1308</v>
      </c>
      <c r="C1" s="108" t="s">
        <v>1318</v>
      </c>
      <c r="D1" s="108"/>
      <c r="E1" s="108"/>
      <c r="F1" s="108"/>
      <c r="G1" s="108"/>
      <c r="H1" s="108"/>
      <c r="I1" s="108"/>
      <c r="J1" s="108"/>
      <c r="K1" s="109" t="s">
        <v>2212</v>
      </c>
      <c r="L1" s="109"/>
      <c r="M1" s="109"/>
      <c r="N1" s="109"/>
      <c r="O1" s="109"/>
      <c r="P1" s="109"/>
      <c r="Q1" s="110" t="s">
        <v>1321</v>
      </c>
      <c r="R1" s="110"/>
      <c r="S1" s="110"/>
      <c r="T1" s="110"/>
      <c r="U1" s="110"/>
      <c r="V1" s="100" t="s">
        <v>1309</v>
      </c>
      <c r="W1" s="100" t="s">
        <v>1310</v>
      </c>
      <c r="X1" s="100"/>
      <c r="Y1" s="100"/>
      <c r="Z1" s="100"/>
      <c r="AA1" s="100"/>
      <c r="AB1" s="112" t="s">
        <v>1305</v>
      </c>
      <c r="AC1" s="112"/>
      <c r="AD1" s="112"/>
      <c r="AE1" s="112"/>
      <c r="AF1" s="112"/>
      <c r="AG1" s="112"/>
    </row>
    <row r="2" spans="1:33" ht="33.75" customHeight="1" x14ac:dyDescent="0.2">
      <c r="A2" s="100"/>
      <c r="B2" s="101"/>
      <c r="C2" s="107" t="s">
        <v>325</v>
      </c>
      <c r="D2" s="107"/>
      <c r="E2" s="107"/>
      <c r="F2" s="107"/>
      <c r="G2" s="106" t="s">
        <v>326</v>
      </c>
      <c r="H2" s="106"/>
      <c r="I2" s="106"/>
      <c r="J2" s="106"/>
      <c r="K2" s="109"/>
      <c r="L2" s="109"/>
      <c r="M2" s="109"/>
      <c r="N2" s="109"/>
      <c r="O2" s="109"/>
      <c r="P2" s="109"/>
      <c r="Q2" s="110"/>
      <c r="R2" s="110"/>
      <c r="S2" s="110"/>
      <c r="T2" s="110"/>
      <c r="U2" s="110"/>
      <c r="V2" s="100"/>
      <c r="W2" s="100"/>
      <c r="X2" s="100"/>
      <c r="Y2" s="100"/>
      <c r="Z2" s="100"/>
      <c r="AA2" s="100"/>
      <c r="AB2" s="105" t="s">
        <v>1044</v>
      </c>
      <c r="AC2" s="105"/>
      <c r="AD2" s="105" t="s">
        <v>1045</v>
      </c>
      <c r="AE2" s="105"/>
      <c r="AF2" s="57" t="s">
        <v>1048</v>
      </c>
      <c r="AG2" s="29"/>
    </row>
    <row r="3" spans="1:33" s="40" customFormat="1" ht="25.5" x14ac:dyDescent="0.2">
      <c r="A3" s="47" t="s">
        <v>330</v>
      </c>
      <c r="B3" s="32" t="s">
        <v>331</v>
      </c>
      <c r="C3" s="33" t="s">
        <v>1313</v>
      </c>
      <c r="D3" s="33" t="s">
        <v>1314</v>
      </c>
      <c r="E3" s="33" t="s">
        <v>1315</v>
      </c>
      <c r="F3" s="33" t="s">
        <v>1316</v>
      </c>
      <c r="G3" s="58" t="s">
        <v>1313</v>
      </c>
      <c r="H3" s="58" t="s">
        <v>1314</v>
      </c>
      <c r="I3" s="58" t="s">
        <v>1315</v>
      </c>
      <c r="J3" s="58" t="s">
        <v>1316</v>
      </c>
      <c r="K3" s="33" t="s">
        <v>327</v>
      </c>
      <c r="L3" s="33" t="s">
        <v>328</v>
      </c>
      <c r="M3" s="33">
        <v>0.1</v>
      </c>
      <c r="N3" s="33">
        <v>0.2</v>
      </c>
      <c r="O3" s="33">
        <v>0.3</v>
      </c>
      <c r="P3" s="33">
        <v>0.4</v>
      </c>
      <c r="Q3" s="30" t="s">
        <v>4</v>
      </c>
      <c r="R3" s="34" t="s">
        <v>3</v>
      </c>
      <c r="S3" s="34" t="s">
        <v>2</v>
      </c>
      <c r="T3" s="35" t="s">
        <v>1</v>
      </c>
      <c r="U3" s="30" t="s">
        <v>0</v>
      </c>
      <c r="V3" s="100"/>
      <c r="W3" s="37" t="s">
        <v>753</v>
      </c>
      <c r="X3" s="37" t="s">
        <v>754</v>
      </c>
      <c r="Y3" s="37" t="s">
        <v>106</v>
      </c>
      <c r="Z3" s="37" t="s">
        <v>107</v>
      </c>
      <c r="AA3" s="37" t="s">
        <v>108</v>
      </c>
      <c r="AB3" s="38" t="s">
        <v>109</v>
      </c>
      <c r="AC3" s="38" t="s">
        <v>110</v>
      </c>
      <c r="AD3" s="38" t="s">
        <v>1046</v>
      </c>
      <c r="AE3" s="39" t="s">
        <v>1047</v>
      </c>
      <c r="AF3" s="57"/>
      <c r="AG3" s="30" t="s">
        <v>1306</v>
      </c>
    </row>
    <row r="4" spans="1:33" ht="30" customHeight="1" x14ac:dyDescent="0.2">
      <c r="A4" s="41" t="s">
        <v>667</v>
      </c>
      <c r="B4" s="28" t="s">
        <v>466</v>
      </c>
      <c r="C4" s="35" t="str">
        <f>CONCATENATE(ROUND(INDEX('cyt acc'!N:U,MATCH('TABLE S4 cyt stats'!B4,'cyt acc'!M:M,0),1),2),"±",ROUND(INDEX('cyt acc'!C:J,MATCH('TABLE S4 cyt stats'!B4,'cyt acc'!B:B,0),1),2))</f>
        <v>6.21±0.18</v>
      </c>
      <c r="D4" s="35" t="str">
        <f>CONCATENATE(ROUND(INDEX('cyt acc'!N:U,MATCH('TABLE S4 cyt stats'!B4,'cyt acc'!M:M,0),2),2),"±",ROUND(INDEX('cyt acc'!C:J,MATCH('TABLE S4 cyt stats'!B4,'cyt acc'!B:B,0),2),2))</f>
        <v>6.31±0.12</v>
      </c>
      <c r="E4" s="35" t="str">
        <f>CONCATENATE(ROUND(INDEX('cyt acc'!N:U,MATCH('TABLE S4 cyt stats'!B4,'cyt acc'!M:M,0),3),2),"±",ROUND(INDEX('cyt acc'!C:J,MATCH('TABLE S4 cyt stats'!B4,'cyt acc'!B:B,0),3),2))</f>
        <v>5.69±0.18</v>
      </c>
      <c r="F4" s="35" t="str">
        <f>CONCATENATE(ROUND(INDEX('cyt acc'!N:U,MATCH('TABLE S4 cyt stats'!B4,'cyt acc'!M:M,0),4),2),"±",ROUND(INDEX('cyt acc'!C:J,MATCH('TABLE S4 cyt stats'!B4,'cyt acc'!B:B,0),4),2))</f>
        <v>5.68±0.41</v>
      </c>
      <c r="G4" s="35" t="str">
        <f>CONCATENATE(ROUND(INDEX('cyt acc'!N:U,MATCH('TABLE S4 cyt stats'!B4,'cyt acc'!M:M,0),5),2),"±",ROUND(INDEX('cyt acc'!C:J,MATCH('TABLE S4 cyt stats'!B4,'cyt acc'!B:B,0),5),2))</f>
        <v>5.86±0.2</v>
      </c>
      <c r="H4" s="35" t="str">
        <f>CONCATENATE(ROUND(INDEX('cyt acc'!N:U,MATCH('TABLE S4 cyt stats'!B4,'cyt acc'!M:M,0),6),2),"±",ROUND(INDEX('cyt acc'!C:J,MATCH('TABLE S4 cyt stats'!B4,'cyt acc'!B:B,0),6),2))</f>
        <v>6.64±0.22</v>
      </c>
      <c r="I4" s="35" t="str">
        <f>CONCATENATE(ROUND(INDEX('cyt acc'!N:U,MATCH('TABLE S4 cyt stats'!B4,'cyt acc'!M:M,0),7),2),"±",ROUND(INDEX('cyt acc'!C:J,MATCH('TABLE S4 cyt stats'!B4,'cyt acc'!B:B,0),7),2))</f>
        <v>6.19±0.25</v>
      </c>
      <c r="J4" s="35" t="str">
        <f>CONCATENATE(ROUND(INDEX('cyt acc'!N:U,MATCH('TABLE S4 cyt stats'!B4,'cyt acc'!M:M,0),8),2),"±",ROUND(INDEX('cyt acc'!C:J,MATCH('TABLE S4 cyt stats'!B4,'cyt acc'!B:B,0),8),2))</f>
        <v>6.07±0.35</v>
      </c>
      <c r="K4" s="35"/>
      <c r="L4" s="35"/>
      <c r="M4" s="35"/>
      <c r="N4" s="35"/>
      <c r="O4" s="35"/>
      <c r="P4" s="35"/>
      <c r="Q4" s="29">
        <v>26</v>
      </c>
      <c r="R4" s="42">
        <v>1.8715029526106199E-12</v>
      </c>
      <c r="S4" s="42">
        <v>5.8591381028109402E-13</v>
      </c>
      <c r="T4" s="43">
        <v>0.68847155469296495</v>
      </c>
      <c r="U4" s="29">
        <v>9</v>
      </c>
      <c r="V4" s="32" t="s">
        <v>213</v>
      </c>
      <c r="W4" s="30">
        <v>2</v>
      </c>
      <c r="X4" s="44">
        <v>2</v>
      </c>
      <c r="Y4" s="44">
        <v>0</v>
      </c>
      <c r="Z4" s="44">
        <v>2</v>
      </c>
      <c r="AB4" s="44">
        <v>139</v>
      </c>
      <c r="AC4" s="44">
        <v>13</v>
      </c>
      <c r="AD4" s="45" t="s">
        <v>127</v>
      </c>
      <c r="AE4" s="45" t="s">
        <v>1049</v>
      </c>
      <c r="AF4" s="44">
        <v>0.22</v>
      </c>
      <c r="AG4" s="102" t="s">
        <v>1068</v>
      </c>
    </row>
    <row r="5" spans="1:33" ht="30" customHeight="1" x14ac:dyDescent="0.2">
      <c r="A5" s="46" t="s">
        <v>666</v>
      </c>
      <c r="T5" s="43"/>
      <c r="V5" s="32" t="s">
        <v>719</v>
      </c>
      <c r="W5" s="30">
        <v>3</v>
      </c>
      <c r="X5" s="44">
        <v>3</v>
      </c>
      <c r="Y5" s="44">
        <v>0</v>
      </c>
      <c r="Z5" s="44">
        <v>3</v>
      </c>
      <c r="AB5" s="44">
        <v>135</v>
      </c>
      <c r="AC5" s="44">
        <v>27</v>
      </c>
      <c r="AD5" s="45" t="s">
        <v>127</v>
      </c>
      <c r="AE5" s="45" t="s">
        <v>1049</v>
      </c>
      <c r="AF5" s="44">
        <v>0.66</v>
      </c>
      <c r="AG5" s="102"/>
    </row>
    <row r="6" spans="1:33" ht="30" customHeight="1" x14ac:dyDescent="0.2">
      <c r="A6" s="46" t="s">
        <v>668</v>
      </c>
      <c r="T6" s="43"/>
      <c r="V6" s="32" t="s">
        <v>719</v>
      </c>
      <c r="W6" s="30">
        <v>2</v>
      </c>
      <c r="X6" s="44">
        <v>2</v>
      </c>
      <c r="Y6" s="44">
        <v>0</v>
      </c>
      <c r="Z6" s="44">
        <v>2</v>
      </c>
      <c r="AB6" s="44">
        <v>129</v>
      </c>
      <c r="AC6" s="44">
        <v>31</v>
      </c>
      <c r="AD6" s="45" t="s">
        <v>627</v>
      </c>
      <c r="AE6" s="45" t="s">
        <v>1050</v>
      </c>
      <c r="AF6" s="44">
        <v>1.76</v>
      </c>
      <c r="AG6" s="102"/>
    </row>
    <row r="7" spans="1:33" ht="30" customHeight="1" x14ac:dyDescent="0.2">
      <c r="A7" s="46" t="s">
        <v>669</v>
      </c>
      <c r="T7" s="43"/>
      <c r="V7" s="32" t="s">
        <v>720</v>
      </c>
      <c r="W7" s="30">
        <v>1</v>
      </c>
      <c r="X7" s="44">
        <v>1</v>
      </c>
      <c r="Y7" s="44">
        <v>0</v>
      </c>
      <c r="Z7" s="44">
        <v>1</v>
      </c>
      <c r="AB7" s="46">
        <v>82</v>
      </c>
      <c r="AC7" s="44">
        <v>44</v>
      </c>
      <c r="AD7" s="45" t="s">
        <v>127</v>
      </c>
      <c r="AE7" s="45" t="s">
        <v>1051</v>
      </c>
      <c r="AF7" s="44">
        <v>0.85</v>
      </c>
      <c r="AG7" s="102"/>
    </row>
    <row r="8" spans="1:33" ht="30" customHeight="1" x14ac:dyDescent="0.2">
      <c r="A8" s="46" t="s">
        <v>670</v>
      </c>
      <c r="T8" s="43"/>
      <c r="V8" s="32" t="s">
        <v>149</v>
      </c>
      <c r="W8" s="37">
        <v>4</v>
      </c>
      <c r="X8" s="44">
        <v>4</v>
      </c>
      <c r="Y8" s="44">
        <v>2</v>
      </c>
      <c r="Z8" s="47">
        <v>2</v>
      </c>
      <c r="AB8" s="46">
        <v>67</v>
      </c>
      <c r="AC8" s="44">
        <v>9</v>
      </c>
      <c r="AD8" s="45" t="s">
        <v>121</v>
      </c>
      <c r="AE8" s="45" t="s">
        <v>1051</v>
      </c>
      <c r="AF8" s="44">
        <v>0.22</v>
      </c>
      <c r="AG8" s="102"/>
    </row>
    <row r="9" spans="1:33" ht="30" customHeight="1" x14ac:dyDescent="0.2">
      <c r="A9" s="41" t="s">
        <v>579</v>
      </c>
      <c r="B9" s="28" t="s">
        <v>467</v>
      </c>
      <c r="C9" s="35" t="str">
        <f>CONCATENATE(ROUND(INDEX('cyt acc'!N:U,MATCH('TABLE S4 cyt stats'!B9,'cyt acc'!M:M,0),1),2),"±",ROUND(INDEX('cyt acc'!C:J,MATCH('TABLE S4 cyt stats'!B9,'cyt acc'!B:B,0),1),2))</f>
        <v>5.65±0.1</v>
      </c>
      <c r="D9" s="35" t="str">
        <f>CONCATENATE(ROUND(INDEX('cyt acc'!N:U,MATCH('TABLE S4 cyt stats'!B9,'cyt acc'!M:M,0),2),2),"±",ROUND(INDEX('cyt acc'!C:J,MATCH('TABLE S4 cyt stats'!B9,'cyt acc'!B:B,0),2),2))</f>
        <v>5.67±0.13</v>
      </c>
      <c r="E9" s="35" t="str">
        <f>CONCATENATE(ROUND(INDEX('cyt acc'!N:U,MATCH('TABLE S4 cyt stats'!B9,'cyt acc'!M:M,0),3),2),"±",ROUND(INDEX('cyt acc'!C:J,MATCH('TABLE S4 cyt stats'!B9,'cyt acc'!B:B,0),3),2))</f>
        <v>5.45±0.11</v>
      </c>
      <c r="F9" s="35" t="str">
        <f>CONCATENATE(ROUND(INDEX('cyt acc'!N:U,MATCH('TABLE S4 cyt stats'!B9,'cyt acc'!M:M,0),4),2),"±",ROUND(INDEX('cyt acc'!C:J,MATCH('TABLE S4 cyt stats'!B9,'cyt acc'!B:B,0),4),2))</f>
        <v>5.47±0.26</v>
      </c>
      <c r="G9" s="35" t="str">
        <f>CONCATENATE(ROUND(INDEX('cyt acc'!N:U,MATCH('TABLE S4 cyt stats'!B9,'cyt acc'!M:M,0),5),2),"±",ROUND(INDEX('cyt acc'!C:J,MATCH('TABLE S4 cyt stats'!B9,'cyt acc'!B:B,0),5),2))</f>
        <v>5.64±0.13</v>
      </c>
      <c r="H9" s="35" t="str">
        <f>CONCATENATE(ROUND(INDEX('cyt acc'!N:U,MATCH('TABLE S4 cyt stats'!B9,'cyt acc'!M:M,0),6),2),"±",ROUND(INDEX('cyt acc'!C:J,MATCH('TABLE S4 cyt stats'!B9,'cyt acc'!B:B,0),6),2))</f>
        <v>6.07±0.21</v>
      </c>
      <c r="I9" s="35" t="str">
        <f>CONCATENATE(ROUND(INDEX('cyt acc'!N:U,MATCH('TABLE S4 cyt stats'!B9,'cyt acc'!M:M,0),7),2),"±",ROUND(INDEX('cyt acc'!C:J,MATCH('TABLE S4 cyt stats'!B9,'cyt acc'!B:B,0),7),2))</f>
        <v>5.63±0.18</v>
      </c>
      <c r="J9" s="35" t="str">
        <f>CONCATENATE(ROUND(INDEX('cyt acc'!N:U,MATCH('TABLE S4 cyt stats'!B9,'cyt acc'!M:M,0),8),2),"±",ROUND(INDEX('cyt acc'!C:J,MATCH('TABLE S4 cyt stats'!B9,'cyt acc'!B:B,0),8),2))</f>
        <v>5.62±0.22</v>
      </c>
      <c r="K9" s="35"/>
      <c r="L9" s="35"/>
      <c r="M9" s="35"/>
      <c r="N9" s="35"/>
      <c r="O9" s="35"/>
      <c r="P9" s="35"/>
      <c r="Q9" s="29">
        <v>113</v>
      </c>
      <c r="R9" s="42">
        <v>3.1469861161426101E-9</v>
      </c>
      <c r="S9" s="42">
        <v>4.5472197551305E-10</v>
      </c>
      <c r="T9" s="43">
        <v>0.51415104148695701</v>
      </c>
      <c r="U9" s="29">
        <v>4.5</v>
      </c>
      <c r="V9" s="32" t="s">
        <v>719</v>
      </c>
      <c r="W9" s="30">
        <v>3</v>
      </c>
      <c r="X9" s="44">
        <v>3</v>
      </c>
      <c r="Y9" s="44">
        <v>0</v>
      </c>
      <c r="Z9" s="44">
        <v>3</v>
      </c>
      <c r="AB9" s="44">
        <v>224</v>
      </c>
      <c r="AC9" s="44">
        <v>43</v>
      </c>
      <c r="AD9" s="45" t="s">
        <v>627</v>
      </c>
      <c r="AE9" s="45" t="s">
        <v>1052</v>
      </c>
      <c r="AF9" s="44">
        <v>3.53</v>
      </c>
      <c r="AG9" s="102" t="s">
        <v>1069</v>
      </c>
    </row>
    <row r="10" spans="1:33" ht="30" customHeight="1" x14ac:dyDescent="0.2">
      <c r="A10" s="46" t="s">
        <v>670</v>
      </c>
      <c r="T10" s="43"/>
      <c r="V10" s="32" t="s">
        <v>149</v>
      </c>
      <c r="W10" s="37">
        <v>4</v>
      </c>
      <c r="X10" s="44">
        <v>4</v>
      </c>
      <c r="Y10" s="44">
        <v>2</v>
      </c>
      <c r="Z10" s="47">
        <v>2</v>
      </c>
      <c r="AB10" s="44">
        <v>178</v>
      </c>
      <c r="AC10" s="44">
        <v>24</v>
      </c>
      <c r="AD10" s="45" t="s">
        <v>559</v>
      </c>
      <c r="AE10" s="45" t="s">
        <v>1050</v>
      </c>
      <c r="AF10" s="44">
        <v>0.81</v>
      </c>
      <c r="AG10" s="103"/>
    </row>
    <row r="11" spans="1:33" ht="30" customHeight="1" x14ac:dyDescent="0.2">
      <c r="A11" s="46" t="s">
        <v>668</v>
      </c>
      <c r="T11" s="43"/>
      <c r="V11" s="32" t="s">
        <v>719</v>
      </c>
      <c r="W11" s="30">
        <v>2</v>
      </c>
      <c r="X11" s="44">
        <v>2</v>
      </c>
      <c r="Y11" s="44">
        <v>0</v>
      </c>
      <c r="Z11" s="44">
        <v>2</v>
      </c>
      <c r="AB11" s="44">
        <v>154</v>
      </c>
      <c r="AC11" s="44">
        <v>54</v>
      </c>
      <c r="AD11" s="45" t="s">
        <v>127</v>
      </c>
      <c r="AE11" s="45" t="s">
        <v>1051</v>
      </c>
      <c r="AF11" s="44">
        <v>0.66</v>
      </c>
      <c r="AG11" s="103"/>
    </row>
    <row r="12" spans="1:33" ht="30" customHeight="1" x14ac:dyDescent="0.2">
      <c r="A12" s="41" t="s">
        <v>333</v>
      </c>
      <c r="B12" s="28" t="s">
        <v>400</v>
      </c>
      <c r="C12" s="35" t="str">
        <f>CONCATENATE(ROUND(INDEX('cyt acc'!N:U,MATCH('TABLE S4 cyt stats'!B12,'cyt acc'!M:M,0),1),2),"±",ROUND(INDEX('cyt acc'!C:J,MATCH('TABLE S4 cyt stats'!B12,'cyt acc'!B:B,0),1),2))</f>
        <v>5.67±0.12</v>
      </c>
      <c r="D12" s="35" t="str">
        <f>CONCATENATE(ROUND(INDEX('cyt acc'!N:U,MATCH('TABLE S4 cyt stats'!B12,'cyt acc'!M:M,0),2),2),"±",ROUND(INDEX('cyt acc'!C:J,MATCH('TABLE S4 cyt stats'!B12,'cyt acc'!B:B,0),2),2))</f>
        <v>5.98±0.08</v>
      </c>
      <c r="E12" s="35" t="str">
        <f>CONCATENATE(ROUND(INDEX('cyt acc'!N:U,MATCH('TABLE S4 cyt stats'!B12,'cyt acc'!M:M,0),3),2),"±",ROUND(INDEX('cyt acc'!C:J,MATCH('TABLE S4 cyt stats'!B12,'cyt acc'!B:B,0),3),2))</f>
        <v>5.63±0.11</v>
      </c>
      <c r="F12" s="35" t="str">
        <f>CONCATENATE(ROUND(INDEX('cyt acc'!N:U,MATCH('TABLE S4 cyt stats'!B12,'cyt acc'!M:M,0),4),2),"±",ROUND(INDEX('cyt acc'!C:J,MATCH('TABLE S4 cyt stats'!B12,'cyt acc'!B:B,0),4),2))</f>
        <v>5.67±0.13</v>
      </c>
      <c r="G12" s="35" t="str">
        <f>CONCATENATE(ROUND(INDEX('cyt acc'!N:U,MATCH('TABLE S4 cyt stats'!B12,'cyt acc'!M:M,0),5),2),"±",ROUND(INDEX('cyt acc'!C:J,MATCH('TABLE S4 cyt stats'!B12,'cyt acc'!B:B,0),5),2))</f>
        <v>4.8±0.21</v>
      </c>
      <c r="H12" s="35" t="str">
        <f>CONCATENATE(ROUND(INDEX('cyt acc'!N:U,MATCH('TABLE S4 cyt stats'!B12,'cyt acc'!M:M,0),6),2),"±",ROUND(INDEX('cyt acc'!C:J,MATCH('TABLE S4 cyt stats'!B12,'cyt acc'!B:B,0),6),2))</f>
        <v>5.01±0.22</v>
      </c>
      <c r="I12" s="35" t="str">
        <f>CONCATENATE(ROUND(INDEX('cyt acc'!N:U,MATCH('TABLE S4 cyt stats'!B12,'cyt acc'!M:M,0),7),2),"±",ROUND(INDEX('cyt acc'!C:J,MATCH('TABLE S4 cyt stats'!B12,'cyt acc'!B:B,0),7),2))</f>
        <v>5.04±0.12</v>
      </c>
      <c r="J12" s="35" t="str">
        <f>CONCATENATE(ROUND(INDEX('cyt acc'!N:U,MATCH('TABLE S4 cyt stats'!B12,'cyt acc'!M:M,0),8),2),"±",ROUND(INDEX('cyt acc'!C:J,MATCH('TABLE S4 cyt stats'!B12,'cyt acc'!B:B,0),8),2))</f>
        <v>5.07±0.22</v>
      </c>
      <c r="K12" s="35"/>
      <c r="L12" s="35"/>
      <c r="M12" s="35"/>
      <c r="N12" s="35"/>
      <c r="O12" s="35"/>
      <c r="P12" s="35"/>
      <c r="Q12" s="29">
        <v>6</v>
      </c>
      <c r="R12" s="42" t="s">
        <v>1009</v>
      </c>
      <c r="S12" s="42" t="s">
        <v>1009</v>
      </c>
      <c r="T12" s="43">
        <v>1</v>
      </c>
      <c r="U12" s="29">
        <v>13</v>
      </c>
      <c r="V12" s="32" t="s">
        <v>517</v>
      </c>
      <c r="W12" s="30">
        <v>1</v>
      </c>
      <c r="X12" s="44">
        <v>1</v>
      </c>
      <c r="Y12" s="44">
        <v>1</v>
      </c>
      <c r="Z12" s="44">
        <v>0</v>
      </c>
      <c r="AB12" s="44">
        <v>161</v>
      </c>
      <c r="AC12" s="44">
        <v>37</v>
      </c>
      <c r="AD12" s="45" t="s">
        <v>123</v>
      </c>
      <c r="AE12" s="45" t="s">
        <v>1051</v>
      </c>
      <c r="AF12" s="48" t="s">
        <v>1053</v>
      </c>
      <c r="AG12" s="71" t="s">
        <v>1070</v>
      </c>
    </row>
    <row r="13" spans="1:33" ht="30" customHeight="1" x14ac:dyDescent="0.2">
      <c r="A13" s="41" t="s">
        <v>359</v>
      </c>
      <c r="B13" s="28" t="s">
        <v>426</v>
      </c>
      <c r="C13" s="35" t="str">
        <f>CONCATENATE(ROUND(INDEX('cyt acc'!N:U,MATCH('TABLE S4 cyt stats'!B13,'cyt acc'!M:M,0),1),2),"±",ROUND(INDEX('cyt acc'!C:J,MATCH('TABLE S4 cyt stats'!B13,'cyt acc'!B:B,0),1),2))</f>
        <v>4.91±0.15</v>
      </c>
      <c r="D13" s="35" t="str">
        <f>CONCATENATE(ROUND(INDEX('cyt acc'!N:U,MATCH('TABLE S4 cyt stats'!B13,'cyt acc'!M:M,0),2),2),"±",ROUND(INDEX('cyt acc'!C:J,MATCH('TABLE S4 cyt stats'!B13,'cyt acc'!B:B,0),2),2))</f>
        <v>4.91±0.06</v>
      </c>
      <c r="E13" s="35" t="str">
        <f>CONCATENATE(ROUND(INDEX('cyt acc'!N:U,MATCH('TABLE S4 cyt stats'!B13,'cyt acc'!M:M,0),3),2),"±",ROUND(INDEX('cyt acc'!C:J,MATCH('TABLE S4 cyt stats'!B13,'cyt acc'!B:B,0),3),2))</f>
        <v>4.82±0.13</v>
      </c>
      <c r="F13" s="35" t="str">
        <f>CONCATENATE(ROUND(INDEX('cyt acc'!N:U,MATCH('TABLE S4 cyt stats'!B13,'cyt acc'!M:M,0),4),2),"±",ROUND(INDEX('cyt acc'!C:J,MATCH('TABLE S4 cyt stats'!B13,'cyt acc'!B:B,0),4),2))</f>
        <v>4.79±0.14</v>
      </c>
      <c r="G13" s="35" t="str">
        <f>CONCATENATE(ROUND(INDEX('cyt acc'!N:U,MATCH('TABLE S4 cyt stats'!B13,'cyt acc'!M:M,0),5),2),"±",ROUND(INDEX('cyt acc'!C:J,MATCH('TABLE S4 cyt stats'!B13,'cyt acc'!B:B,0),5),2))</f>
        <v>4.47±0.21</v>
      </c>
      <c r="H13" s="35" t="str">
        <f>CONCATENATE(ROUND(INDEX('cyt acc'!N:U,MATCH('TABLE S4 cyt stats'!B13,'cyt acc'!M:M,0),6),2),"±",ROUND(INDEX('cyt acc'!C:J,MATCH('TABLE S4 cyt stats'!B13,'cyt acc'!B:B,0),6),2))</f>
        <v>4.96±0.19</v>
      </c>
      <c r="I13" s="35" t="str">
        <f>CONCATENATE(ROUND(INDEX('cyt acc'!N:U,MATCH('TABLE S4 cyt stats'!B13,'cyt acc'!M:M,0),7),2),"±",ROUND(INDEX('cyt acc'!C:J,MATCH('TABLE S4 cyt stats'!B13,'cyt acc'!B:B,0),7),2))</f>
        <v>5.12±0.21</v>
      </c>
      <c r="J13" s="35" t="str">
        <f>CONCATENATE(ROUND(INDEX('cyt acc'!N:U,MATCH('TABLE S4 cyt stats'!B13,'cyt acc'!M:M,0),8),2),"±",ROUND(INDEX('cyt acc'!C:J,MATCH('TABLE S4 cyt stats'!B13,'cyt acc'!B:B,0),8),2))</f>
        <v>5.12±0.14</v>
      </c>
      <c r="K13" s="35"/>
      <c r="L13" s="35"/>
      <c r="M13" s="35"/>
      <c r="N13" s="35"/>
      <c r="O13" s="35"/>
      <c r="P13" s="35"/>
      <c r="Q13" s="29">
        <v>112</v>
      </c>
      <c r="R13" s="42">
        <v>4.3380854464203302E-12</v>
      </c>
      <c r="S13" s="42">
        <v>1.25365839653502E-12</v>
      </c>
      <c r="T13" s="43">
        <v>0.62161202733555898</v>
      </c>
      <c r="U13" s="29">
        <v>4.5999999999999996</v>
      </c>
      <c r="V13" s="32" t="s">
        <v>518</v>
      </c>
      <c r="W13" s="30">
        <v>1</v>
      </c>
      <c r="X13" s="44">
        <v>1</v>
      </c>
      <c r="Y13" s="44">
        <v>1</v>
      </c>
      <c r="Z13" s="44">
        <v>0</v>
      </c>
      <c r="AB13" s="44">
        <v>324</v>
      </c>
      <c r="AC13" s="44">
        <v>26</v>
      </c>
      <c r="AD13" s="45" t="s">
        <v>553</v>
      </c>
      <c r="AE13" s="45" t="s">
        <v>1050</v>
      </c>
      <c r="AF13" s="44">
        <v>0.3</v>
      </c>
      <c r="AG13" s="71" t="s">
        <v>1071</v>
      </c>
    </row>
    <row r="14" spans="1:33" ht="30" customHeight="1" x14ac:dyDescent="0.2">
      <c r="A14" s="41" t="s">
        <v>374</v>
      </c>
      <c r="B14" s="28" t="s">
        <v>441</v>
      </c>
      <c r="C14" s="35" t="str">
        <f>CONCATENATE(ROUND(INDEX('cyt acc'!N:U,MATCH('TABLE S4 cyt stats'!B14,'cyt acc'!M:M,0),1),2),"±",ROUND(INDEX('cyt acc'!C:J,MATCH('TABLE S4 cyt stats'!B14,'cyt acc'!B:B,0),1),2))</f>
        <v>5.42±0.15</v>
      </c>
      <c r="D14" s="35" t="str">
        <f>CONCATENATE(ROUND(INDEX('cyt acc'!N:U,MATCH('TABLE S4 cyt stats'!B14,'cyt acc'!M:M,0),2),2),"±",ROUND(INDEX('cyt acc'!C:J,MATCH('TABLE S4 cyt stats'!B14,'cyt acc'!B:B,0),2),2))</f>
        <v>5.65±0.26</v>
      </c>
      <c r="E14" s="35" t="str">
        <f>CONCATENATE(ROUND(INDEX('cyt acc'!N:U,MATCH('TABLE S4 cyt stats'!B14,'cyt acc'!M:M,0),3),2),"±",ROUND(INDEX('cyt acc'!C:J,MATCH('TABLE S4 cyt stats'!B14,'cyt acc'!B:B,0),3),2))</f>
        <v>5.16±0.36</v>
      </c>
      <c r="F14" s="35" t="str">
        <f>CONCATENATE(ROUND(INDEX('cyt acc'!N:U,MATCH('TABLE S4 cyt stats'!B14,'cyt acc'!M:M,0),4),2),"±",ROUND(INDEX('cyt acc'!C:J,MATCH('TABLE S4 cyt stats'!B14,'cyt acc'!B:B,0),4),2))</f>
        <v>4.92±0.48</v>
      </c>
      <c r="G14" s="35" t="str">
        <f>CONCATENATE(ROUND(INDEX('cyt acc'!N:U,MATCH('TABLE S4 cyt stats'!B14,'cyt acc'!M:M,0),5),2),"±",ROUND(INDEX('cyt acc'!C:J,MATCH('TABLE S4 cyt stats'!B14,'cyt acc'!B:B,0),5),2))</f>
        <v>4.88±0.18</v>
      </c>
      <c r="H14" s="35" t="str">
        <f>CONCATENATE(ROUND(INDEX('cyt acc'!N:U,MATCH('TABLE S4 cyt stats'!B14,'cyt acc'!M:M,0),6),2),"±",ROUND(INDEX('cyt acc'!C:J,MATCH('TABLE S4 cyt stats'!B14,'cyt acc'!B:B,0),6),2))</f>
        <v>5.26±0.22</v>
      </c>
      <c r="I14" s="35" t="str">
        <f>CONCATENATE(ROUND(INDEX('cyt acc'!N:U,MATCH('TABLE S4 cyt stats'!B14,'cyt acc'!M:M,0),7),2),"±",ROUND(INDEX('cyt acc'!C:J,MATCH('TABLE S4 cyt stats'!B14,'cyt acc'!B:B,0),7),2))</f>
        <v>4.81±0.13</v>
      </c>
      <c r="J14" s="35" t="str">
        <f>CONCATENATE(ROUND(INDEX('cyt acc'!N:U,MATCH('TABLE S4 cyt stats'!B14,'cyt acc'!M:M,0),8),2),"±",ROUND(INDEX('cyt acc'!C:J,MATCH('TABLE S4 cyt stats'!B14,'cyt acc'!B:B,0),8),2))</f>
        <v>4.73±0.11</v>
      </c>
      <c r="K14" s="35"/>
      <c r="L14" s="35"/>
      <c r="M14" s="35"/>
      <c r="N14" s="35"/>
      <c r="O14" s="35"/>
      <c r="P14" s="35"/>
      <c r="Q14" s="29">
        <v>21</v>
      </c>
      <c r="R14" s="42">
        <v>8.10429501285625E-11</v>
      </c>
      <c r="S14" s="42">
        <v>1.7565382729922801E-11</v>
      </c>
      <c r="T14" s="43">
        <v>0.59854056605708095</v>
      </c>
      <c r="U14" s="29">
        <v>9.1999999999999993</v>
      </c>
      <c r="V14" s="32" t="s">
        <v>519</v>
      </c>
      <c r="W14" s="30">
        <v>1</v>
      </c>
      <c r="X14" s="44">
        <v>1</v>
      </c>
      <c r="Y14" s="44">
        <v>1</v>
      </c>
      <c r="Z14" s="44">
        <v>0</v>
      </c>
      <c r="AB14" s="44">
        <v>262</v>
      </c>
      <c r="AC14" s="44">
        <v>20</v>
      </c>
      <c r="AD14" s="45" t="s">
        <v>129</v>
      </c>
      <c r="AE14" s="45" t="s">
        <v>1049</v>
      </c>
      <c r="AF14" s="48" t="s">
        <v>1053</v>
      </c>
      <c r="AG14" s="71" t="s">
        <v>1072</v>
      </c>
    </row>
    <row r="15" spans="1:33" ht="30" customHeight="1" x14ac:dyDescent="0.2">
      <c r="A15" s="41" t="s">
        <v>369</v>
      </c>
      <c r="B15" s="28" t="s">
        <v>436</v>
      </c>
      <c r="C15" s="35" t="str">
        <f>CONCATENATE(ROUND(INDEX('cyt acc'!N:U,MATCH('TABLE S4 cyt stats'!B15,'cyt acc'!M:M,0),1),2),"±",ROUND(INDEX('cyt acc'!C:J,MATCH('TABLE S4 cyt stats'!B15,'cyt acc'!B:B,0),1),2))</f>
        <v>5.48±0.37</v>
      </c>
      <c r="D15" s="35" t="str">
        <f>CONCATENATE(ROUND(INDEX('cyt acc'!N:U,MATCH('TABLE S4 cyt stats'!B15,'cyt acc'!M:M,0),2),2),"±",ROUND(INDEX('cyt acc'!C:J,MATCH('TABLE S4 cyt stats'!B15,'cyt acc'!B:B,0),2),2))</f>
        <v>5.57±0.12</v>
      </c>
      <c r="E15" s="35" t="str">
        <f>CONCATENATE(ROUND(INDEX('cyt acc'!N:U,MATCH('TABLE S4 cyt stats'!B15,'cyt acc'!M:M,0),3),2),"±",ROUND(INDEX('cyt acc'!C:J,MATCH('TABLE S4 cyt stats'!B15,'cyt acc'!B:B,0),3),2))</f>
        <v>5.13±0.43</v>
      </c>
      <c r="F15" s="35" t="str">
        <f>CONCATENATE(ROUND(INDEX('cyt acc'!N:U,MATCH('TABLE S4 cyt stats'!B15,'cyt acc'!M:M,0),4),2),"±",ROUND(INDEX('cyt acc'!C:J,MATCH('TABLE S4 cyt stats'!B15,'cyt acc'!B:B,0),4),2))</f>
        <v>5.35±0.73</v>
      </c>
      <c r="G15" s="35" t="str">
        <f>CONCATENATE(ROUND(INDEX('cyt acc'!N:U,MATCH('TABLE S4 cyt stats'!B15,'cyt acc'!M:M,0),5),2),"±",ROUND(INDEX('cyt acc'!C:J,MATCH('TABLE S4 cyt stats'!B15,'cyt acc'!B:B,0),5),2))</f>
        <v>5.44±0.54</v>
      </c>
      <c r="H15" s="35" t="str">
        <f>CONCATENATE(ROUND(INDEX('cyt acc'!N:U,MATCH('TABLE S4 cyt stats'!B15,'cyt acc'!M:M,0),6),2),"±",ROUND(INDEX('cyt acc'!C:J,MATCH('TABLE S4 cyt stats'!B15,'cyt acc'!B:B,0),6),2))</f>
        <v>5.92±0.23</v>
      </c>
      <c r="I15" s="35" t="str">
        <f>CONCATENATE(ROUND(INDEX('cyt acc'!N:U,MATCH('TABLE S4 cyt stats'!B15,'cyt acc'!M:M,0),7),2),"±",ROUND(INDEX('cyt acc'!C:J,MATCH('TABLE S4 cyt stats'!B15,'cyt acc'!B:B,0),7),2))</f>
        <v>5.42±0.25</v>
      </c>
      <c r="J15" s="35" t="str">
        <f>CONCATENATE(ROUND(INDEX('cyt acc'!N:U,MATCH('TABLE S4 cyt stats'!B15,'cyt acc'!M:M,0),8),2),"±",ROUND(INDEX('cyt acc'!C:J,MATCH('TABLE S4 cyt stats'!B15,'cyt acc'!B:B,0),8),2))</f>
        <v>5.56±0.54</v>
      </c>
      <c r="K15" s="35"/>
      <c r="L15" s="35"/>
      <c r="M15" s="35"/>
      <c r="N15" s="35"/>
      <c r="O15" s="35"/>
      <c r="P15" s="35"/>
      <c r="Q15" s="29">
        <v>293</v>
      </c>
      <c r="R15" s="42">
        <v>2.8792841719874101E-2</v>
      </c>
      <c r="S15" s="42">
        <v>6.9340089132349705E-4</v>
      </c>
      <c r="T15" s="43">
        <v>0.123511523890716</v>
      </c>
      <c r="U15" s="29">
        <v>3</v>
      </c>
      <c r="V15" s="32" t="s">
        <v>166</v>
      </c>
      <c r="W15" s="37">
        <v>12</v>
      </c>
      <c r="X15" s="44">
        <v>12</v>
      </c>
      <c r="Y15" s="44">
        <v>6</v>
      </c>
      <c r="Z15" s="47">
        <v>6</v>
      </c>
      <c r="AB15" s="44">
        <v>244</v>
      </c>
      <c r="AC15" s="44">
        <v>19</v>
      </c>
      <c r="AD15" s="45" t="s">
        <v>129</v>
      </c>
      <c r="AE15" s="45" t="s">
        <v>1050</v>
      </c>
      <c r="AF15" s="44">
        <v>0.55000000000000004</v>
      </c>
      <c r="AG15" s="71" t="s">
        <v>1073</v>
      </c>
    </row>
    <row r="16" spans="1:33" ht="30" customHeight="1" x14ac:dyDescent="0.2">
      <c r="A16" s="41" t="s">
        <v>580</v>
      </c>
      <c r="B16" s="28" t="s">
        <v>468</v>
      </c>
      <c r="C16" s="35" t="str">
        <f>CONCATENATE(ROUND(INDEX('cyt acc'!N:U,MATCH('TABLE S4 cyt stats'!B16,'cyt acc'!M:M,0),1),2),"±",ROUND(INDEX('cyt acc'!C:J,MATCH('TABLE S4 cyt stats'!B16,'cyt acc'!B:B,0),1),2))</f>
        <v>5.61±0.14</v>
      </c>
      <c r="D16" s="35" t="str">
        <f>CONCATENATE(ROUND(INDEX('cyt acc'!N:U,MATCH('TABLE S4 cyt stats'!B16,'cyt acc'!M:M,0),2),2),"±",ROUND(INDEX('cyt acc'!C:J,MATCH('TABLE S4 cyt stats'!B16,'cyt acc'!B:B,0),2),2))</f>
        <v>5.69±0.11</v>
      </c>
      <c r="E16" s="35" t="str">
        <f>CONCATENATE(ROUND(INDEX('cyt acc'!N:U,MATCH('TABLE S4 cyt stats'!B16,'cyt acc'!M:M,0),3),2),"±",ROUND(INDEX('cyt acc'!C:J,MATCH('TABLE S4 cyt stats'!B16,'cyt acc'!B:B,0),3),2))</f>
        <v>5.4±0.12</v>
      </c>
      <c r="F16" s="35" t="str">
        <f>CONCATENATE(ROUND(INDEX('cyt acc'!N:U,MATCH('TABLE S4 cyt stats'!B16,'cyt acc'!M:M,0),4),2),"±",ROUND(INDEX('cyt acc'!C:J,MATCH('TABLE S4 cyt stats'!B16,'cyt acc'!B:B,0),4),2))</f>
        <v>5.54±0.24</v>
      </c>
      <c r="G16" s="35" t="str">
        <f>CONCATENATE(ROUND(INDEX('cyt acc'!N:U,MATCH('TABLE S4 cyt stats'!B16,'cyt acc'!M:M,0),5),2),"±",ROUND(INDEX('cyt acc'!C:J,MATCH('TABLE S4 cyt stats'!B16,'cyt acc'!B:B,0),5),2))</f>
        <v>5.55±0.13</v>
      </c>
      <c r="H16" s="35" t="str">
        <f>CONCATENATE(ROUND(INDEX('cyt acc'!N:U,MATCH('TABLE S4 cyt stats'!B16,'cyt acc'!M:M,0),6),2),"±",ROUND(INDEX('cyt acc'!C:J,MATCH('TABLE S4 cyt stats'!B16,'cyt acc'!B:B,0),6),2))</f>
        <v>5.8±0.18</v>
      </c>
      <c r="I16" s="35" t="str">
        <f>CONCATENATE(ROUND(INDEX('cyt acc'!N:U,MATCH('TABLE S4 cyt stats'!B16,'cyt acc'!M:M,0),7),2),"±",ROUND(INDEX('cyt acc'!C:J,MATCH('TABLE S4 cyt stats'!B16,'cyt acc'!B:B,0),7),2))</f>
        <v>5.58±0.13</v>
      </c>
      <c r="J16" s="35" t="str">
        <f>CONCATENATE(ROUND(INDEX('cyt acc'!N:U,MATCH('TABLE S4 cyt stats'!B16,'cyt acc'!M:M,0),8),2),"±",ROUND(INDEX('cyt acc'!C:J,MATCH('TABLE S4 cyt stats'!B16,'cyt acc'!B:B,0),8),2))</f>
        <v>5.54±0.19</v>
      </c>
      <c r="K16" s="35"/>
      <c r="L16" s="35"/>
      <c r="M16" s="35"/>
      <c r="N16" s="35"/>
      <c r="O16" s="35"/>
      <c r="P16" s="35"/>
      <c r="Q16" s="29">
        <v>409</v>
      </c>
      <c r="R16" s="42">
        <v>5.3038047921449797E-5</v>
      </c>
      <c r="S16" s="42">
        <v>2.5545675595755202E-6</v>
      </c>
      <c r="T16" s="43">
        <v>0.24126541518341099</v>
      </c>
      <c r="U16" s="29">
        <v>2.6</v>
      </c>
      <c r="V16" s="32" t="s">
        <v>721</v>
      </c>
      <c r="W16" s="30">
        <v>1</v>
      </c>
      <c r="X16" s="44">
        <v>1</v>
      </c>
      <c r="Y16" s="44">
        <v>0</v>
      </c>
      <c r="Z16" s="44">
        <v>1</v>
      </c>
      <c r="AB16" s="44">
        <v>230</v>
      </c>
      <c r="AC16" s="44">
        <v>39</v>
      </c>
      <c r="AD16" s="45" t="s">
        <v>141</v>
      </c>
      <c r="AE16" s="45" t="s">
        <v>1050</v>
      </c>
      <c r="AF16" s="44">
        <v>1.03</v>
      </c>
      <c r="AG16" s="102" t="s">
        <v>1074</v>
      </c>
    </row>
    <row r="17" spans="1:33" ht="30" customHeight="1" x14ac:dyDescent="0.2">
      <c r="A17" s="46" t="s">
        <v>718</v>
      </c>
      <c r="T17" s="43"/>
      <c r="V17" s="32" t="s">
        <v>722</v>
      </c>
      <c r="W17" s="30">
        <v>1</v>
      </c>
      <c r="X17" s="44">
        <v>1</v>
      </c>
      <c r="Y17" s="44">
        <v>0</v>
      </c>
      <c r="Z17" s="44">
        <v>1</v>
      </c>
      <c r="AB17" s="44">
        <v>193</v>
      </c>
      <c r="AC17" s="44">
        <v>48</v>
      </c>
      <c r="AD17" s="45" t="s">
        <v>554</v>
      </c>
      <c r="AE17" s="45" t="s">
        <v>1054</v>
      </c>
      <c r="AF17" s="44">
        <v>2.6</v>
      </c>
      <c r="AG17" s="103"/>
    </row>
    <row r="18" spans="1:33" ht="30" customHeight="1" x14ac:dyDescent="0.2">
      <c r="A18" s="46" t="s">
        <v>666</v>
      </c>
      <c r="T18" s="43"/>
      <c r="V18" s="32" t="s">
        <v>719</v>
      </c>
      <c r="W18" s="30">
        <v>3</v>
      </c>
      <c r="X18" s="44">
        <v>3</v>
      </c>
      <c r="Y18" s="44">
        <v>0</v>
      </c>
      <c r="Z18" s="44">
        <v>3</v>
      </c>
      <c r="AB18" s="44">
        <v>163</v>
      </c>
      <c r="AC18" s="44">
        <v>27</v>
      </c>
      <c r="AD18" s="45" t="s">
        <v>127</v>
      </c>
      <c r="AE18" s="45" t="s">
        <v>1049</v>
      </c>
      <c r="AF18" s="44">
        <v>0.66</v>
      </c>
      <c r="AG18" s="103"/>
    </row>
    <row r="19" spans="1:33" ht="30" customHeight="1" x14ac:dyDescent="0.2">
      <c r="A19" s="41" t="s">
        <v>334</v>
      </c>
      <c r="B19" s="28" t="s">
        <v>401</v>
      </c>
      <c r="C19" s="35" t="str">
        <f>CONCATENATE(ROUND(INDEX('cyt acc'!N:U,MATCH('TABLE S4 cyt stats'!B19,'cyt acc'!M:M,0),1),2),"±",ROUND(INDEX('cyt acc'!C:J,MATCH('TABLE S4 cyt stats'!B19,'cyt acc'!B:B,0),1),2))</f>
        <v>5.11±0.13</v>
      </c>
      <c r="D19" s="35" t="str">
        <f>CONCATENATE(ROUND(INDEX('cyt acc'!N:U,MATCH('TABLE S4 cyt stats'!B19,'cyt acc'!M:M,0),2),2),"±",ROUND(INDEX('cyt acc'!C:J,MATCH('TABLE S4 cyt stats'!B19,'cyt acc'!B:B,0),2),2))</f>
        <v>5.1±0.15</v>
      </c>
      <c r="E19" s="35" t="str">
        <f>CONCATENATE(ROUND(INDEX('cyt acc'!N:U,MATCH('TABLE S4 cyt stats'!B19,'cyt acc'!M:M,0),3),2),"±",ROUND(INDEX('cyt acc'!C:J,MATCH('TABLE S4 cyt stats'!B19,'cyt acc'!B:B,0),3),2))</f>
        <v>5.26±0.2</v>
      </c>
      <c r="F19" s="35" t="str">
        <f>CONCATENATE(ROUND(INDEX('cyt acc'!N:U,MATCH('TABLE S4 cyt stats'!B19,'cyt acc'!M:M,0),4),2),"±",ROUND(INDEX('cyt acc'!C:J,MATCH('TABLE S4 cyt stats'!B19,'cyt acc'!B:B,0),4),2))</f>
        <v>5.09±0.26</v>
      </c>
      <c r="G19" s="35" t="str">
        <f>CONCATENATE(ROUND(INDEX('cyt acc'!N:U,MATCH('TABLE S4 cyt stats'!B19,'cyt acc'!M:M,0),5),2),"±",ROUND(INDEX('cyt acc'!C:J,MATCH('TABLE S4 cyt stats'!B19,'cyt acc'!B:B,0),5),2))</f>
        <v>4.65±0.22</v>
      </c>
      <c r="H19" s="35" t="str">
        <f>CONCATENATE(ROUND(INDEX('cyt acc'!N:U,MATCH('TABLE S4 cyt stats'!B19,'cyt acc'!M:M,0),6),2),"±",ROUND(INDEX('cyt acc'!C:J,MATCH('TABLE S4 cyt stats'!B19,'cyt acc'!B:B,0),6),2))</f>
        <v>4.52±0.21</v>
      </c>
      <c r="I19" s="35" t="str">
        <f>CONCATENATE(ROUND(INDEX('cyt acc'!N:U,MATCH('TABLE S4 cyt stats'!B19,'cyt acc'!M:M,0),7),2),"±",ROUND(INDEX('cyt acc'!C:J,MATCH('TABLE S4 cyt stats'!B19,'cyt acc'!B:B,0),7),2))</f>
        <v>4.79±0.19</v>
      </c>
      <c r="J19" s="35" t="str">
        <f>CONCATENATE(ROUND(INDEX('cyt acc'!N:U,MATCH('TABLE S4 cyt stats'!B19,'cyt acc'!M:M,0),8),2),"±",ROUND(INDEX('cyt acc'!C:J,MATCH('TABLE S4 cyt stats'!B19,'cyt acc'!B:B,0),8),2))</f>
        <v>4.64±0.2</v>
      </c>
      <c r="K19" s="35"/>
      <c r="L19" s="35"/>
      <c r="M19" s="35"/>
      <c r="N19" s="35"/>
      <c r="O19" s="35"/>
      <c r="P19" s="35"/>
      <c r="Q19" s="29">
        <v>62</v>
      </c>
      <c r="R19" s="42">
        <v>1.3433698597964301E-13</v>
      </c>
      <c r="S19" s="42">
        <v>5.2104756000739102E-14</v>
      </c>
      <c r="T19" s="43">
        <v>0.729379241610153</v>
      </c>
      <c r="U19" s="29">
        <v>5.5</v>
      </c>
      <c r="V19" s="32" t="s">
        <v>520</v>
      </c>
      <c r="W19" s="30">
        <v>2</v>
      </c>
      <c r="X19" s="44">
        <v>2</v>
      </c>
      <c r="Y19" s="44">
        <v>1</v>
      </c>
      <c r="Z19" s="44">
        <v>1</v>
      </c>
      <c r="AB19" s="44">
        <v>578</v>
      </c>
      <c r="AC19" s="44">
        <v>31</v>
      </c>
      <c r="AD19" s="45" t="s">
        <v>1055</v>
      </c>
      <c r="AE19" s="45" t="s">
        <v>1056</v>
      </c>
      <c r="AF19" s="44">
        <v>1.37</v>
      </c>
      <c r="AG19" s="71" t="s">
        <v>1075</v>
      </c>
    </row>
    <row r="20" spans="1:33" ht="30" customHeight="1" x14ac:dyDescent="0.2">
      <c r="A20" s="41" t="s">
        <v>1017</v>
      </c>
      <c r="B20" s="28" t="s">
        <v>469</v>
      </c>
      <c r="C20" s="35" t="str">
        <f>CONCATENATE(ROUND(INDEX('cyt acc'!N:U,MATCH('TABLE S4 cyt stats'!B20,'cyt acc'!M:M,0),1),2),"±",ROUND(INDEX('cyt acc'!C:J,MATCH('TABLE S4 cyt stats'!B20,'cyt acc'!B:B,0),1),2))</f>
        <v>4.6±0.44</v>
      </c>
      <c r="D20" s="35" t="str">
        <f>CONCATENATE(ROUND(INDEX('cyt acc'!N:U,MATCH('TABLE S4 cyt stats'!B20,'cyt acc'!M:M,0),2),2),"±",ROUND(INDEX('cyt acc'!C:J,MATCH('TABLE S4 cyt stats'!B20,'cyt acc'!B:B,0),2),2))</f>
        <v>4.79±0.43</v>
      </c>
      <c r="E20" s="35" t="str">
        <f>CONCATENATE(ROUND(INDEX('cyt acc'!N:U,MATCH('TABLE S4 cyt stats'!B20,'cyt acc'!M:M,0),3),2),"±",ROUND(INDEX('cyt acc'!C:J,MATCH('TABLE S4 cyt stats'!B20,'cyt acc'!B:B,0),3),2))</f>
        <v>4.92±0.59</v>
      </c>
      <c r="F20" s="35" t="str">
        <f>CONCATENATE(ROUND(INDEX('cyt acc'!N:U,MATCH('TABLE S4 cyt stats'!B20,'cyt acc'!M:M,0),4),2),"±",ROUND(INDEX('cyt acc'!C:J,MATCH('TABLE S4 cyt stats'!B20,'cyt acc'!B:B,0),4),2))</f>
        <v>4.87±0.62</v>
      </c>
      <c r="G20" s="35" t="str">
        <f>CONCATENATE(ROUND(INDEX('cyt acc'!N:U,MATCH('TABLE S4 cyt stats'!B20,'cyt acc'!M:M,0),5),2),"±",ROUND(INDEX('cyt acc'!C:J,MATCH('TABLE S4 cyt stats'!B20,'cyt acc'!B:B,0),5),2))</f>
        <v>4.34±0.54</v>
      </c>
      <c r="H20" s="35" t="str">
        <f>CONCATENATE(ROUND(INDEX('cyt acc'!N:U,MATCH('TABLE S4 cyt stats'!B20,'cyt acc'!M:M,0),6),2),"±",ROUND(INDEX('cyt acc'!C:J,MATCH('TABLE S4 cyt stats'!B20,'cyt acc'!B:B,0),6),2))</f>
        <v>4.18±0.41</v>
      </c>
      <c r="I20" s="35" t="str">
        <f>CONCATENATE(ROUND(INDEX('cyt acc'!N:U,MATCH('TABLE S4 cyt stats'!B20,'cyt acc'!M:M,0),7),2),"±",ROUND(INDEX('cyt acc'!C:J,MATCH('TABLE S4 cyt stats'!B20,'cyt acc'!B:B,0),7),2))</f>
        <v>4.19±0.38</v>
      </c>
      <c r="J20" s="35" t="str">
        <f>CONCATENATE(ROUND(INDEX('cyt acc'!N:U,MATCH('TABLE S4 cyt stats'!B20,'cyt acc'!M:M,0),8),2),"±",ROUND(INDEX('cyt acc'!C:J,MATCH('TABLE S4 cyt stats'!B20,'cyt acc'!B:B,0),8),2))</f>
        <v>4.18±0.61</v>
      </c>
      <c r="K20" s="35"/>
      <c r="L20" s="35"/>
      <c r="M20" s="35"/>
      <c r="N20" s="35"/>
      <c r="O20" s="35"/>
      <c r="P20" s="35"/>
      <c r="Q20" s="29">
        <v>29</v>
      </c>
      <c r="R20" s="42">
        <v>2.0314273179916601E-3</v>
      </c>
      <c r="S20" s="42">
        <v>4.8921656523469901E-5</v>
      </c>
      <c r="T20" s="43">
        <v>0.167046089369429</v>
      </c>
      <c r="U20" s="29">
        <v>7.8</v>
      </c>
      <c r="V20" s="32" t="s">
        <v>166</v>
      </c>
      <c r="W20" s="37">
        <v>12</v>
      </c>
      <c r="X20" s="44">
        <v>12</v>
      </c>
      <c r="Y20" s="44">
        <v>6</v>
      </c>
      <c r="Z20" s="47">
        <v>6</v>
      </c>
      <c r="AB20" s="44">
        <v>359</v>
      </c>
      <c r="AC20" s="44">
        <v>34</v>
      </c>
      <c r="AD20" s="45" t="s">
        <v>563</v>
      </c>
      <c r="AE20" s="45" t="s">
        <v>1052</v>
      </c>
      <c r="AF20" s="44">
        <v>0.8</v>
      </c>
      <c r="AG20" s="102" t="s">
        <v>1076</v>
      </c>
    </row>
    <row r="21" spans="1:33" ht="30" customHeight="1" x14ac:dyDescent="0.2">
      <c r="A21" s="46" t="s">
        <v>671</v>
      </c>
      <c r="T21" s="43"/>
      <c r="V21" s="32" t="s">
        <v>723</v>
      </c>
      <c r="W21" s="30">
        <v>1</v>
      </c>
      <c r="X21" s="44">
        <v>1</v>
      </c>
      <c r="Y21" s="44">
        <v>0</v>
      </c>
      <c r="Z21" s="44">
        <v>1</v>
      </c>
      <c r="AB21" s="44">
        <v>219</v>
      </c>
      <c r="AC21" s="44">
        <v>71</v>
      </c>
      <c r="AD21" s="45" t="s">
        <v>565</v>
      </c>
      <c r="AE21" s="45" t="s">
        <v>1049</v>
      </c>
      <c r="AF21" s="44">
        <v>4.7699999999999996</v>
      </c>
      <c r="AG21" s="103"/>
    </row>
    <row r="22" spans="1:33" ht="30" customHeight="1" x14ac:dyDescent="0.2">
      <c r="A22" s="41" t="s">
        <v>398</v>
      </c>
      <c r="B22" s="28" t="s">
        <v>465</v>
      </c>
      <c r="C22" s="35" t="str">
        <f>CONCATENATE(ROUND(INDEX('cyt acc'!N:U,MATCH('TABLE S4 cyt stats'!B22,'cyt acc'!M:M,0),1),2),"±",ROUND(INDEX('cyt acc'!C:J,MATCH('TABLE S4 cyt stats'!B22,'cyt acc'!B:B,0),1),2))</f>
        <v>4.68±0.15</v>
      </c>
      <c r="D22" s="35" t="str">
        <f>CONCATENATE(ROUND(INDEX('cyt acc'!N:U,MATCH('TABLE S4 cyt stats'!B22,'cyt acc'!M:M,0),2),2),"±",ROUND(INDEX('cyt acc'!C:J,MATCH('TABLE S4 cyt stats'!B22,'cyt acc'!B:B,0),2),2))</f>
        <v>4.57±0.14</v>
      </c>
      <c r="E22" s="35" t="str">
        <f>CONCATENATE(ROUND(INDEX('cyt acc'!N:U,MATCH('TABLE S4 cyt stats'!B22,'cyt acc'!M:M,0),3),2),"±",ROUND(INDEX('cyt acc'!C:J,MATCH('TABLE S4 cyt stats'!B22,'cyt acc'!B:B,0),3),2))</f>
        <v>4.83±0.15</v>
      </c>
      <c r="F22" s="35" t="str">
        <f>CONCATENATE(ROUND(INDEX('cyt acc'!N:U,MATCH('TABLE S4 cyt stats'!B22,'cyt acc'!M:M,0),4),2),"±",ROUND(INDEX('cyt acc'!C:J,MATCH('TABLE S4 cyt stats'!B22,'cyt acc'!B:B,0),4),2))</f>
        <v>4.56±0.31</v>
      </c>
      <c r="G22" s="35" t="str">
        <f>CONCATENATE(ROUND(INDEX('cyt acc'!N:U,MATCH('TABLE S4 cyt stats'!B22,'cyt acc'!M:M,0),5),2),"±",ROUND(INDEX('cyt acc'!C:J,MATCH('TABLE S4 cyt stats'!B22,'cyt acc'!B:B,0),5),2))</f>
        <v>5.27±0.19</v>
      </c>
      <c r="H22" s="35" t="str">
        <f>CONCATENATE(ROUND(INDEX('cyt acc'!N:U,MATCH('TABLE S4 cyt stats'!B22,'cyt acc'!M:M,0),6),2),"±",ROUND(INDEX('cyt acc'!C:J,MATCH('TABLE S4 cyt stats'!B22,'cyt acc'!B:B,0),6),2))</f>
        <v>4.8±0.18</v>
      </c>
      <c r="I22" s="35" t="str">
        <f>CONCATENATE(ROUND(INDEX('cyt acc'!N:U,MATCH('TABLE S4 cyt stats'!B22,'cyt acc'!M:M,0),7),2),"±",ROUND(INDEX('cyt acc'!C:J,MATCH('TABLE S4 cyt stats'!B22,'cyt acc'!B:B,0),7),2))</f>
        <v>4.9±0.23</v>
      </c>
      <c r="J22" s="35" t="str">
        <f>CONCATENATE(ROUND(INDEX('cyt acc'!N:U,MATCH('TABLE S4 cyt stats'!B22,'cyt acc'!M:M,0),8),2),"±",ROUND(INDEX('cyt acc'!C:J,MATCH('TABLE S4 cyt stats'!B22,'cyt acc'!B:B,0),8),2))</f>
        <v>4.42±0.38</v>
      </c>
      <c r="K22" s="35"/>
      <c r="L22" s="35"/>
      <c r="M22" s="35"/>
      <c r="N22" s="35"/>
      <c r="O22" s="35"/>
      <c r="P22" s="35"/>
      <c r="Q22" s="29">
        <v>69</v>
      </c>
      <c r="R22" s="42">
        <v>2.1473522959780599E-10</v>
      </c>
      <c r="S22" s="42">
        <v>4.1370727085655801E-11</v>
      </c>
      <c r="T22" s="43">
        <v>0.55376442118596203</v>
      </c>
      <c r="U22" s="29">
        <v>5.3</v>
      </c>
      <c r="V22" s="32" t="s">
        <v>164</v>
      </c>
      <c r="W22" s="37">
        <v>2</v>
      </c>
      <c r="X22" s="44">
        <v>2</v>
      </c>
      <c r="Y22" s="44">
        <v>2</v>
      </c>
      <c r="Z22" s="47">
        <v>0</v>
      </c>
      <c r="AB22" s="44">
        <v>267</v>
      </c>
      <c r="AC22" s="44">
        <v>15</v>
      </c>
      <c r="AD22" s="45" t="s">
        <v>134</v>
      </c>
      <c r="AE22" s="45" t="s">
        <v>1050</v>
      </c>
      <c r="AF22" s="44">
        <v>0.3</v>
      </c>
      <c r="AG22" s="71" t="s">
        <v>1077</v>
      </c>
    </row>
    <row r="23" spans="1:33" ht="30" customHeight="1" x14ac:dyDescent="0.2">
      <c r="A23" s="41" t="s">
        <v>332</v>
      </c>
      <c r="B23" s="28" t="s">
        <v>399</v>
      </c>
      <c r="C23" s="35" t="str">
        <f>CONCATENATE(ROUND(INDEX('cyt acc'!N:U,MATCH('TABLE S4 cyt stats'!B23,'cyt acc'!M:M,0),1),2),"±",ROUND(INDEX('cyt acc'!C:J,MATCH('TABLE S4 cyt stats'!B23,'cyt acc'!B:B,0),1),2))</f>
        <v>5.4±0.28</v>
      </c>
      <c r="D23" s="35" t="str">
        <f>CONCATENATE(ROUND(INDEX('cyt acc'!N:U,MATCH('TABLE S4 cyt stats'!B23,'cyt acc'!M:M,0),2),2),"±",ROUND(INDEX('cyt acc'!C:J,MATCH('TABLE S4 cyt stats'!B23,'cyt acc'!B:B,0),2),2))</f>
        <v>5.03±0.27</v>
      </c>
      <c r="E23" s="35" t="str">
        <f>CONCATENATE(ROUND(INDEX('cyt acc'!N:U,MATCH('TABLE S4 cyt stats'!B23,'cyt acc'!M:M,0),3),2),"±",ROUND(INDEX('cyt acc'!C:J,MATCH('TABLE S4 cyt stats'!B23,'cyt acc'!B:B,0),3),2))</f>
        <v>5.27±0.28</v>
      </c>
      <c r="F23" s="35" t="str">
        <f>CONCATENATE(ROUND(INDEX('cyt acc'!N:U,MATCH('TABLE S4 cyt stats'!B23,'cyt acc'!M:M,0),4),2),"±",ROUND(INDEX('cyt acc'!C:J,MATCH('TABLE S4 cyt stats'!B23,'cyt acc'!B:B,0),4),2))</f>
        <v>5.54±0.21</v>
      </c>
      <c r="G23" s="35" t="str">
        <f>CONCATENATE(ROUND(INDEX('cyt acc'!N:U,MATCH('TABLE S4 cyt stats'!B23,'cyt acc'!M:M,0),5),2),"±",ROUND(INDEX('cyt acc'!C:J,MATCH('TABLE S4 cyt stats'!B23,'cyt acc'!B:B,0),5),2))</f>
        <v>4.81±0.33</v>
      </c>
      <c r="H23" s="35" t="str">
        <f>CONCATENATE(ROUND(INDEX('cyt acc'!N:U,MATCH('TABLE S4 cyt stats'!B23,'cyt acc'!M:M,0),6),2),"±",ROUND(INDEX('cyt acc'!C:J,MATCH('TABLE S4 cyt stats'!B23,'cyt acc'!B:B,0),6),2))</f>
        <v>4.58±0.31</v>
      </c>
      <c r="I23" s="35" t="str">
        <f>CONCATENATE(ROUND(INDEX('cyt acc'!N:U,MATCH('TABLE S4 cyt stats'!B23,'cyt acc'!M:M,0),7),2),"±",ROUND(INDEX('cyt acc'!C:J,MATCH('TABLE S4 cyt stats'!B23,'cyt acc'!B:B,0),7),2))</f>
        <v>4.88±0.2</v>
      </c>
      <c r="J23" s="35" t="str">
        <f>CONCATENATE(ROUND(INDEX('cyt acc'!N:U,MATCH('TABLE S4 cyt stats'!B23,'cyt acc'!M:M,0),8),2),"±",ROUND(INDEX('cyt acc'!C:J,MATCH('TABLE S4 cyt stats'!B23,'cyt acc'!B:B,0),8),2))</f>
        <v>5.05±0.16</v>
      </c>
      <c r="K23" s="35"/>
      <c r="L23" s="35"/>
      <c r="M23" s="35"/>
      <c r="N23" s="35"/>
      <c r="O23" s="35"/>
      <c r="P23" s="35"/>
      <c r="Q23" s="29">
        <v>28</v>
      </c>
      <c r="R23" s="42">
        <v>1.50080281535736E-10</v>
      </c>
      <c r="S23" s="42">
        <v>2.9442545287663903E-11</v>
      </c>
      <c r="T23" s="43">
        <v>0.58066935672375197</v>
      </c>
      <c r="U23" s="29">
        <v>8.3000000000000007</v>
      </c>
      <c r="V23" s="32" t="s">
        <v>128</v>
      </c>
      <c r="W23" s="37">
        <v>2</v>
      </c>
      <c r="X23" s="44">
        <v>2</v>
      </c>
      <c r="Y23" s="44">
        <v>2</v>
      </c>
      <c r="Z23" s="47">
        <v>0</v>
      </c>
      <c r="AB23" s="44">
        <v>262</v>
      </c>
      <c r="AC23" s="44">
        <v>24</v>
      </c>
      <c r="AD23" s="45" t="s">
        <v>129</v>
      </c>
      <c r="AE23" s="45" t="s">
        <v>1052</v>
      </c>
      <c r="AF23" s="48" t="s">
        <v>1053</v>
      </c>
      <c r="AG23" s="71" t="s">
        <v>1078</v>
      </c>
    </row>
    <row r="24" spans="1:33" ht="30" customHeight="1" x14ac:dyDescent="0.2">
      <c r="A24" s="41" t="s">
        <v>570</v>
      </c>
      <c r="B24" s="28" t="s">
        <v>470</v>
      </c>
      <c r="C24" s="35" t="str">
        <f>CONCATENATE(ROUND(INDEX('cyt acc'!N:U,MATCH('TABLE S4 cyt stats'!B24,'cyt acc'!M:M,0),1),2),"±",ROUND(INDEX('cyt acc'!C:J,MATCH('TABLE S4 cyt stats'!B24,'cyt acc'!B:B,0),1),2))</f>
        <v>5.76±0.15</v>
      </c>
      <c r="D24" s="35" t="str">
        <f>CONCATENATE(ROUND(INDEX('cyt acc'!N:U,MATCH('TABLE S4 cyt stats'!B24,'cyt acc'!M:M,0),2),2),"±",ROUND(INDEX('cyt acc'!C:J,MATCH('TABLE S4 cyt stats'!B24,'cyt acc'!B:B,0),2),2))</f>
        <v>5.67±0.08</v>
      </c>
      <c r="E24" s="35" t="str">
        <f>CONCATENATE(ROUND(INDEX('cyt acc'!N:U,MATCH('TABLE S4 cyt stats'!B24,'cyt acc'!M:M,0),3),2),"±",ROUND(INDEX('cyt acc'!C:J,MATCH('TABLE S4 cyt stats'!B24,'cyt acc'!B:B,0),3),2))</f>
        <v>5.68±0.27</v>
      </c>
      <c r="F24" s="35" t="str">
        <f>CONCATENATE(ROUND(INDEX('cyt acc'!N:U,MATCH('TABLE S4 cyt stats'!B24,'cyt acc'!M:M,0),4),2),"±",ROUND(INDEX('cyt acc'!C:J,MATCH('TABLE S4 cyt stats'!B24,'cyt acc'!B:B,0),4),2))</f>
        <v>5.74±0.18</v>
      </c>
      <c r="G24" s="35" t="str">
        <f>CONCATENATE(ROUND(INDEX('cyt acc'!N:U,MATCH('TABLE S4 cyt stats'!B24,'cyt acc'!M:M,0),5),2),"±",ROUND(INDEX('cyt acc'!C:J,MATCH('TABLE S4 cyt stats'!B24,'cyt acc'!B:B,0),5),2))</f>
        <v>5.17±0.16</v>
      </c>
      <c r="H24" s="35" t="str">
        <f>CONCATENATE(ROUND(INDEX('cyt acc'!N:U,MATCH('TABLE S4 cyt stats'!B24,'cyt acc'!M:M,0),6),2),"±",ROUND(INDEX('cyt acc'!C:J,MATCH('TABLE S4 cyt stats'!B24,'cyt acc'!B:B,0),6),2))</f>
        <v>4.99±0.11</v>
      </c>
      <c r="I24" s="35" t="str">
        <f>CONCATENATE(ROUND(INDEX('cyt acc'!N:U,MATCH('TABLE S4 cyt stats'!B24,'cyt acc'!M:M,0),7),2),"±",ROUND(INDEX('cyt acc'!C:J,MATCH('TABLE S4 cyt stats'!B24,'cyt acc'!B:B,0),7),2))</f>
        <v>5.01±0.09</v>
      </c>
      <c r="J24" s="35" t="str">
        <f>CONCATENATE(ROUND(INDEX('cyt acc'!N:U,MATCH('TABLE S4 cyt stats'!B24,'cyt acc'!M:M,0),8),2),"±",ROUND(INDEX('cyt acc'!C:J,MATCH('TABLE S4 cyt stats'!B24,'cyt acc'!B:B,0),8),2))</f>
        <v>4.99±0.17</v>
      </c>
      <c r="K24" s="35"/>
      <c r="L24" s="35"/>
      <c r="M24" s="35"/>
      <c r="N24" s="35"/>
      <c r="O24" s="35"/>
      <c r="P24" s="35"/>
      <c r="Q24" s="29">
        <v>52</v>
      </c>
      <c r="R24" s="42" t="s">
        <v>1009</v>
      </c>
      <c r="S24" s="42" t="s">
        <v>1009</v>
      </c>
      <c r="T24" s="43">
        <v>0.98779368441072601</v>
      </c>
      <c r="U24" s="29">
        <v>6.1</v>
      </c>
      <c r="V24" s="32" t="s">
        <v>571</v>
      </c>
      <c r="W24" s="30">
        <v>1</v>
      </c>
      <c r="X24" s="44">
        <v>1</v>
      </c>
      <c r="Y24" s="44">
        <v>1</v>
      </c>
      <c r="Z24" s="44">
        <v>0</v>
      </c>
      <c r="AB24" s="44">
        <v>108</v>
      </c>
      <c r="AC24" s="44">
        <v>38</v>
      </c>
      <c r="AD24" s="45" t="s">
        <v>180</v>
      </c>
      <c r="AE24" s="45" t="s">
        <v>1051</v>
      </c>
      <c r="AF24" s="44">
        <v>0.39</v>
      </c>
      <c r="AG24" s="71" t="s">
        <v>1079</v>
      </c>
    </row>
    <row r="25" spans="1:33" ht="30" customHeight="1" x14ac:dyDescent="0.2">
      <c r="A25" s="41" t="s">
        <v>370</v>
      </c>
      <c r="B25" s="28" t="s">
        <v>437</v>
      </c>
      <c r="C25" s="35" t="str">
        <f>CONCATENATE(ROUND(INDEX('cyt acc'!N:U,MATCH('TABLE S4 cyt stats'!B25,'cyt acc'!M:M,0),1),2),"±",ROUND(INDEX('cyt acc'!C:J,MATCH('TABLE S4 cyt stats'!B25,'cyt acc'!B:B,0),1),2))</f>
        <v>5.59±0.1</v>
      </c>
      <c r="D25" s="35" t="str">
        <f>CONCATENATE(ROUND(INDEX('cyt acc'!N:U,MATCH('TABLE S4 cyt stats'!B25,'cyt acc'!M:M,0),2),2),"±",ROUND(INDEX('cyt acc'!C:J,MATCH('TABLE S4 cyt stats'!B25,'cyt acc'!B:B,0),2),2))</f>
        <v>5.47±0.05</v>
      </c>
      <c r="E25" s="35" t="str">
        <f>CONCATENATE(ROUND(INDEX('cyt acc'!N:U,MATCH('TABLE S4 cyt stats'!B25,'cyt acc'!M:M,0),3),2),"±",ROUND(INDEX('cyt acc'!C:J,MATCH('TABLE S4 cyt stats'!B25,'cyt acc'!B:B,0),3),2))</f>
        <v>5.17±0.11</v>
      </c>
      <c r="F25" s="35" t="str">
        <f>CONCATENATE(ROUND(INDEX('cyt acc'!N:U,MATCH('TABLE S4 cyt stats'!B25,'cyt acc'!M:M,0),4),2),"±",ROUND(INDEX('cyt acc'!C:J,MATCH('TABLE S4 cyt stats'!B25,'cyt acc'!B:B,0),4),2))</f>
        <v>5.11±0.13</v>
      </c>
      <c r="G25" s="35" t="str">
        <f>CONCATENATE(ROUND(INDEX('cyt acc'!N:U,MATCH('TABLE S4 cyt stats'!B25,'cyt acc'!M:M,0),5),2),"±",ROUND(INDEX('cyt acc'!C:J,MATCH('TABLE S4 cyt stats'!B25,'cyt acc'!B:B,0),5),2))</f>
        <v>4.89±0.1</v>
      </c>
      <c r="H25" s="35" t="str">
        <f>CONCATENATE(ROUND(INDEX('cyt acc'!N:U,MATCH('TABLE S4 cyt stats'!B25,'cyt acc'!M:M,0),6),2),"±",ROUND(INDEX('cyt acc'!C:J,MATCH('TABLE S4 cyt stats'!B25,'cyt acc'!B:B,0),6),2))</f>
        <v>5.15±0.19</v>
      </c>
      <c r="I25" s="35" t="str">
        <f>CONCATENATE(ROUND(INDEX('cyt acc'!N:U,MATCH('TABLE S4 cyt stats'!B25,'cyt acc'!M:M,0),7),2),"±",ROUND(INDEX('cyt acc'!C:J,MATCH('TABLE S4 cyt stats'!B25,'cyt acc'!B:B,0),7),2))</f>
        <v>5.1±0.1</v>
      </c>
      <c r="J25" s="35" t="str">
        <f>CONCATENATE(ROUND(INDEX('cyt acc'!N:U,MATCH('TABLE S4 cyt stats'!B25,'cyt acc'!M:M,0),8),2),"±",ROUND(INDEX('cyt acc'!C:J,MATCH('TABLE S4 cyt stats'!B25,'cyt acc'!B:B,0),8),2))</f>
        <v>5.1±0.15</v>
      </c>
      <c r="K25" s="35"/>
      <c r="L25" s="35"/>
      <c r="M25" s="35"/>
      <c r="N25" s="35"/>
      <c r="O25" s="35"/>
      <c r="P25" s="35"/>
      <c r="Q25" s="29">
        <v>85</v>
      </c>
      <c r="R25" s="42" t="s">
        <v>1009</v>
      </c>
      <c r="S25" s="42" t="s">
        <v>1009</v>
      </c>
      <c r="T25" s="43">
        <v>0.95910819935416003</v>
      </c>
      <c r="U25" s="29">
        <v>5</v>
      </c>
      <c r="V25" s="32" t="s">
        <v>521</v>
      </c>
      <c r="W25" s="30">
        <v>2</v>
      </c>
      <c r="X25" s="44">
        <v>2</v>
      </c>
      <c r="Y25" s="44">
        <v>2</v>
      </c>
      <c r="Z25" s="44">
        <v>0</v>
      </c>
      <c r="AB25" s="44">
        <v>239</v>
      </c>
      <c r="AC25" s="44">
        <v>47</v>
      </c>
      <c r="AD25" s="45" t="s">
        <v>129</v>
      </c>
      <c r="AE25" s="45" t="s">
        <v>1050</v>
      </c>
      <c r="AF25" s="48" t="s">
        <v>1053</v>
      </c>
      <c r="AG25" s="71" t="s">
        <v>1080</v>
      </c>
    </row>
    <row r="26" spans="1:33" ht="30" customHeight="1" x14ac:dyDescent="0.2">
      <c r="A26" s="41" t="s">
        <v>336</v>
      </c>
      <c r="B26" s="28" t="s">
        <v>403</v>
      </c>
      <c r="C26" s="35" t="str">
        <f>CONCATENATE(ROUND(INDEX('cyt acc'!N:U,MATCH('TABLE S4 cyt stats'!B26,'cyt acc'!M:M,0),1),2),"±",ROUND(INDEX('cyt acc'!C:J,MATCH('TABLE S4 cyt stats'!B26,'cyt acc'!B:B,0),1),2))</f>
        <v>5.25±0.2</v>
      </c>
      <c r="D26" s="35" t="str">
        <f>CONCATENATE(ROUND(INDEX('cyt acc'!N:U,MATCH('TABLE S4 cyt stats'!B26,'cyt acc'!M:M,0),2),2),"±",ROUND(INDEX('cyt acc'!C:J,MATCH('TABLE S4 cyt stats'!B26,'cyt acc'!B:B,0),2),2))</f>
        <v>5.04±0.26</v>
      </c>
      <c r="E26" s="35" t="str">
        <f>CONCATENATE(ROUND(INDEX('cyt acc'!N:U,MATCH('TABLE S4 cyt stats'!B26,'cyt acc'!M:M,0),3),2),"±",ROUND(INDEX('cyt acc'!C:J,MATCH('TABLE S4 cyt stats'!B26,'cyt acc'!B:B,0),3),2))</f>
        <v>5.28±0.21</v>
      </c>
      <c r="F26" s="35" t="str">
        <f>CONCATENATE(ROUND(INDEX('cyt acc'!N:U,MATCH('TABLE S4 cyt stats'!B26,'cyt acc'!M:M,0),4),2),"±",ROUND(INDEX('cyt acc'!C:J,MATCH('TABLE S4 cyt stats'!B26,'cyt acc'!B:B,0),4),2))</f>
        <v>5.25±0.19</v>
      </c>
      <c r="G26" s="35" t="str">
        <f>CONCATENATE(ROUND(INDEX('cyt acc'!N:U,MATCH('TABLE S4 cyt stats'!B26,'cyt acc'!M:M,0),5),2),"±",ROUND(INDEX('cyt acc'!C:J,MATCH('TABLE S4 cyt stats'!B26,'cyt acc'!B:B,0),5),2))</f>
        <v>4.72±0.29</v>
      </c>
      <c r="H26" s="35" t="str">
        <f>CONCATENATE(ROUND(INDEX('cyt acc'!N:U,MATCH('TABLE S4 cyt stats'!B26,'cyt acc'!M:M,0),6),2),"±",ROUND(INDEX('cyt acc'!C:J,MATCH('TABLE S4 cyt stats'!B26,'cyt acc'!B:B,0),6),2))</f>
        <v>4.44±0.26</v>
      </c>
      <c r="I26" s="35" t="str">
        <f>CONCATENATE(ROUND(INDEX('cyt acc'!N:U,MATCH('TABLE S4 cyt stats'!B26,'cyt acc'!M:M,0),7),2),"±",ROUND(INDEX('cyt acc'!C:J,MATCH('TABLE S4 cyt stats'!B26,'cyt acc'!B:B,0),7),2))</f>
        <v>5.08±0.23</v>
      </c>
      <c r="J26" s="35" t="str">
        <f>CONCATENATE(ROUND(INDEX('cyt acc'!N:U,MATCH('TABLE S4 cyt stats'!B26,'cyt acc'!M:M,0),8),2),"±",ROUND(INDEX('cyt acc'!C:J,MATCH('TABLE S4 cyt stats'!B26,'cyt acc'!B:B,0),8),2))</f>
        <v>5.17±0.12</v>
      </c>
      <c r="K26" s="35"/>
      <c r="L26" s="35"/>
      <c r="M26" s="35"/>
      <c r="N26" s="35"/>
      <c r="O26" s="35"/>
      <c r="P26" s="35"/>
      <c r="Q26" s="29">
        <v>40</v>
      </c>
      <c r="R26" s="42">
        <v>1.43848266631607E-11</v>
      </c>
      <c r="S26" s="42">
        <v>4.0396826952635799E-12</v>
      </c>
      <c r="T26" s="43">
        <v>0.64526309581757302</v>
      </c>
      <c r="U26" s="29">
        <v>6.9</v>
      </c>
      <c r="V26" s="32" t="s">
        <v>522</v>
      </c>
      <c r="W26" s="37">
        <v>3</v>
      </c>
      <c r="X26" s="44">
        <v>3</v>
      </c>
      <c r="Y26" s="44">
        <v>3</v>
      </c>
      <c r="Z26" s="47">
        <v>0</v>
      </c>
      <c r="AB26" s="44">
        <v>547</v>
      </c>
      <c r="AC26" s="44">
        <v>24</v>
      </c>
      <c r="AD26" s="45" t="s">
        <v>555</v>
      </c>
      <c r="AE26" s="45" t="s">
        <v>1054</v>
      </c>
      <c r="AF26" s="44">
        <v>0.63</v>
      </c>
      <c r="AG26" s="71" t="s">
        <v>1081</v>
      </c>
    </row>
    <row r="27" spans="1:33" ht="30" customHeight="1" x14ac:dyDescent="0.2">
      <c r="A27" s="41" t="s">
        <v>352</v>
      </c>
      <c r="B27" s="28" t="s">
        <v>419</v>
      </c>
      <c r="C27" s="35" t="str">
        <f>CONCATENATE(ROUND(INDEX('cyt acc'!N:U,MATCH('TABLE S4 cyt stats'!B27,'cyt acc'!M:M,0),1),2),"±",ROUND(INDEX('cyt acc'!C:J,MATCH('TABLE S4 cyt stats'!B27,'cyt acc'!B:B,0),1),2))</f>
        <v>5.01±0.2</v>
      </c>
      <c r="D27" s="35" t="str">
        <f>CONCATENATE(ROUND(INDEX('cyt acc'!N:U,MATCH('TABLE S4 cyt stats'!B27,'cyt acc'!M:M,0),2),2),"±",ROUND(INDEX('cyt acc'!C:J,MATCH('TABLE S4 cyt stats'!B27,'cyt acc'!B:B,0),2),2))</f>
        <v>4.95±0.15</v>
      </c>
      <c r="E27" s="35" t="str">
        <f>CONCATENATE(ROUND(INDEX('cyt acc'!N:U,MATCH('TABLE S4 cyt stats'!B27,'cyt acc'!M:M,0),3),2),"±",ROUND(INDEX('cyt acc'!C:J,MATCH('TABLE S4 cyt stats'!B27,'cyt acc'!B:B,0),3),2))</f>
        <v>5.02±0.25</v>
      </c>
      <c r="F27" s="35" t="str">
        <f>CONCATENATE(ROUND(INDEX('cyt acc'!N:U,MATCH('TABLE S4 cyt stats'!B27,'cyt acc'!M:M,0),4),2),"±",ROUND(INDEX('cyt acc'!C:J,MATCH('TABLE S4 cyt stats'!B27,'cyt acc'!B:B,0),4),2))</f>
        <v>5.1±0.2</v>
      </c>
      <c r="G27" s="35" t="str">
        <f>CONCATENATE(ROUND(INDEX('cyt acc'!N:U,MATCH('TABLE S4 cyt stats'!B27,'cyt acc'!M:M,0),5),2),"±",ROUND(INDEX('cyt acc'!C:J,MATCH('TABLE S4 cyt stats'!B27,'cyt acc'!B:B,0),5),2))</f>
        <v>4.76±0.24</v>
      </c>
      <c r="H27" s="35" t="str">
        <f>CONCATENATE(ROUND(INDEX('cyt acc'!N:U,MATCH('TABLE S4 cyt stats'!B27,'cyt acc'!M:M,0),6),2),"±",ROUND(INDEX('cyt acc'!C:J,MATCH('TABLE S4 cyt stats'!B27,'cyt acc'!B:B,0),6),2))</f>
        <v>4.26±0.24</v>
      </c>
      <c r="I27" s="35" t="str">
        <f>CONCATENATE(ROUND(INDEX('cyt acc'!N:U,MATCH('TABLE S4 cyt stats'!B27,'cyt acc'!M:M,0),7),2),"±",ROUND(INDEX('cyt acc'!C:J,MATCH('TABLE S4 cyt stats'!B27,'cyt acc'!B:B,0),7),2))</f>
        <v>4.9±0.21</v>
      </c>
      <c r="J27" s="35" t="str">
        <f>CONCATENATE(ROUND(INDEX('cyt acc'!N:U,MATCH('TABLE S4 cyt stats'!B27,'cyt acc'!M:M,0),8),2),"±",ROUND(INDEX('cyt acc'!C:J,MATCH('TABLE S4 cyt stats'!B27,'cyt acc'!B:B,0),8),2))</f>
        <v>5±0.16</v>
      </c>
      <c r="K27" s="35"/>
      <c r="L27" s="35"/>
      <c r="M27" s="35"/>
      <c r="N27" s="35"/>
      <c r="O27" s="35"/>
      <c r="P27" s="35"/>
      <c r="Q27" s="29">
        <v>41</v>
      </c>
      <c r="R27" s="42">
        <v>2.1354573664922299E-10</v>
      </c>
      <c r="S27" s="42">
        <v>4.1141560272933299E-11</v>
      </c>
      <c r="T27" s="43">
        <v>0.60483523057056898</v>
      </c>
      <c r="U27" s="29">
        <v>6.8</v>
      </c>
      <c r="V27" s="32" t="s">
        <v>1444</v>
      </c>
      <c r="W27" s="30">
        <v>1</v>
      </c>
      <c r="X27" s="44">
        <v>1</v>
      </c>
      <c r="Y27" s="44">
        <v>1</v>
      </c>
      <c r="Z27" s="44">
        <v>0</v>
      </c>
      <c r="AB27" s="44">
        <v>171</v>
      </c>
      <c r="AC27" s="44">
        <v>17</v>
      </c>
      <c r="AD27" s="45" t="s">
        <v>134</v>
      </c>
      <c r="AE27" s="45" t="s">
        <v>1051</v>
      </c>
      <c r="AF27" s="48" t="s">
        <v>1053</v>
      </c>
      <c r="AG27" s="71" t="s">
        <v>1082</v>
      </c>
    </row>
    <row r="28" spans="1:33" ht="30" customHeight="1" x14ac:dyDescent="0.2">
      <c r="A28" s="41" t="s">
        <v>345</v>
      </c>
      <c r="B28" s="28" t="s">
        <v>412</v>
      </c>
      <c r="C28" s="35" t="str">
        <f>CONCATENATE(ROUND(INDEX('cyt acc'!N:U,MATCH('TABLE S4 cyt stats'!B28,'cyt acc'!M:M,0),1),2),"±",ROUND(INDEX('cyt acc'!C:J,MATCH('TABLE S4 cyt stats'!B28,'cyt acc'!B:B,0),1),2))</f>
        <v>5.7±0.36</v>
      </c>
      <c r="D28" s="35" t="str">
        <f>CONCATENATE(ROUND(INDEX('cyt acc'!N:U,MATCH('TABLE S4 cyt stats'!B28,'cyt acc'!M:M,0),2),2),"±",ROUND(INDEX('cyt acc'!C:J,MATCH('TABLE S4 cyt stats'!B28,'cyt acc'!B:B,0),2),2))</f>
        <v>5.46±0.11</v>
      </c>
      <c r="E28" s="35" t="str">
        <f>CONCATENATE(ROUND(INDEX('cyt acc'!N:U,MATCH('TABLE S4 cyt stats'!B28,'cyt acc'!M:M,0),3),2),"±",ROUND(INDEX('cyt acc'!C:J,MATCH('TABLE S4 cyt stats'!B28,'cyt acc'!B:B,0),3),2))</f>
        <v>5.16±0.29</v>
      </c>
      <c r="F28" s="35" t="str">
        <f>CONCATENATE(ROUND(INDEX('cyt acc'!N:U,MATCH('TABLE S4 cyt stats'!B28,'cyt acc'!M:M,0),4),2),"±",ROUND(INDEX('cyt acc'!C:J,MATCH('TABLE S4 cyt stats'!B28,'cyt acc'!B:B,0),4),2))</f>
        <v>5.31±0.39</v>
      </c>
      <c r="G28" s="35" t="str">
        <f>CONCATENATE(ROUND(INDEX('cyt acc'!N:U,MATCH('TABLE S4 cyt stats'!B28,'cyt acc'!M:M,0),5),2),"±",ROUND(INDEX('cyt acc'!C:J,MATCH('TABLE S4 cyt stats'!B28,'cyt acc'!B:B,0),5),2))</f>
        <v>5.61±0.4</v>
      </c>
      <c r="H28" s="35" t="str">
        <f>CONCATENATE(ROUND(INDEX('cyt acc'!N:U,MATCH('TABLE S4 cyt stats'!B28,'cyt acc'!M:M,0),6),2),"±",ROUND(INDEX('cyt acc'!C:J,MATCH('TABLE S4 cyt stats'!B28,'cyt acc'!B:B,0),6),2))</f>
        <v>5.19±0.09</v>
      </c>
      <c r="I28" s="35" t="str">
        <f>CONCATENATE(ROUND(INDEX('cyt acc'!N:U,MATCH('TABLE S4 cyt stats'!B28,'cyt acc'!M:M,0),7),2),"±",ROUND(INDEX('cyt acc'!C:J,MATCH('TABLE S4 cyt stats'!B28,'cyt acc'!B:B,0),7),2))</f>
        <v>5±0.22</v>
      </c>
      <c r="J28" s="35" t="str">
        <f>CONCATENATE(ROUND(INDEX('cyt acc'!N:U,MATCH('TABLE S4 cyt stats'!B28,'cyt acc'!M:M,0),8),2),"±",ROUND(INDEX('cyt acc'!C:J,MATCH('TABLE S4 cyt stats'!B28,'cyt acc'!B:B,0),8),2))</f>
        <v>5.15±0.37</v>
      </c>
      <c r="K28" s="35"/>
      <c r="L28" s="35"/>
      <c r="M28" s="35"/>
      <c r="N28" s="35"/>
      <c r="O28" s="35"/>
      <c r="P28" s="35"/>
      <c r="Q28" s="29">
        <v>46</v>
      </c>
      <c r="R28" s="42">
        <v>9.0989126717566598E-6</v>
      </c>
      <c r="S28" s="42">
        <v>5.2970705339320905E-7</v>
      </c>
      <c r="T28" s="43">
        <v>0.25834958881995901</v>
      </c>
      <c r="U28" s="29">
        <v>6.6</v>
      </c>
      <c r="V28" s="32" t="s">
        <v>523</v>
      </c>
      <c r="W28" s="30">
        <v>1</v>
      </c>
      <c r="X28" s="44">
        <v>1</v>
      </c>
      <c r="Y28" s="44">
        <v>1</v>
      </c>
      <c r="Z28" s="44">
        <v>0</v>
      </c>
      <c r="AB28" s="44">
        <v>191</v>
      </c>
      <c r="AC28" s="44">
        <v>22</v>
      </c>
      <c r="AD28" s="45" t="s">
        <v>556</v>
      </c>
      <c r="AE28" s="45" t="s">
        <v>1052</v>
      </c>
      <c r="AF28" s="44">
        <v>1.04</v>
      </c>
      <c r="AG28" s="71" t="s">
        <v>1083</v>
      </c>
    </row>
    <row r="29" spans="1:33" ht="30" customHeight="1" x14ac:dyDescent="0.2">
      <c r="A29" s="41" t="s">
        <v>581</v>
      </c>
      <c r="B29" s="28" t="s">
        <v>471</v>
      </c>
      <c r="C29" s="35" t="str">
        <f>CONCATENATE(ROUND(INDEX('cyt acc'!N:U,MATCH('TABLE S4 cyt stats'!B29,'cyt acc'!M:M,0),1),2),"±",ROUND(INDEX('cyt acc'!C:J,MATCH('TABLE S4 cyt stats'!B29,'cyt acc'!B:B,0),1),2))</f>
        <v>5.25±0.44</v>
      </c>
      <c r="D29" s="35" t="str">
        <f>CONCATENATE(ROUND(INDEX('cyt acc'!N:U,MATCH('TABLE S4 cyt stats'!B29,'cyt acc'!M:M,0),2),2),"±",ROUND(INDEX('cyt acc'!C:J,MATCH('TABLE S4 cyt stats'!B29,'cyt acc'!B:B,0),2),2))</f>
        <v>5.57±0.29</v>
      </c>
      <c r="E29" s="35" t="str">
        <f>CONCATENATE(ROUND(INDEX('cyt acc'!N:U,MATCH('TABLE S4 cyt stats'!B29,'cyt acc'!M:M,0),3),2),"±",ROUND(INDEX('cyt acc'!C:J,MATCH('TABLE S4 cyt stats'!B29,'cyt acc'!B:B,0),3),2))</f>
        <v>5.08±0.22</v>
      </c>
      <c r="F29" s="35" t="str">
        <f>CONCATENATE(ROUND(INDEX('cyt acc'!N:U,MATCH('TABLE S4 cyt stats'!B29,'cyt acc'!M:M,0),4),2),"±",ROUND(INDEX('cyt acc'!C:J,MATCH('TABLE S4 cyt stats'!B29,'cyt acc'!B:B,0),4),2))</f>
        <v>5.05±0.17</v>
      </c>
      <c r="G29" s="35" t="str">
        <f>CONCATENATE(ROUND(INDEX('cyt acc'!N:U,MATCH('TABLE S4 cyt stats'!B29,'cyt acc'!M:M,0),5),2),"±",ROUND(INDEX('cyt acc'!C:J,MATCH('TABLE S4 cyt stats'!B29,'cyt acc'!B:B,0),5),2))</f>
        <v>4.9±0.21</v>
      </c>
      <c r="H29" s="35" t="str">
        <f>CONCATENATE(ROUND(INDEX('cyt acc'!N:U,MATCH('TABLE S4 cyt stats'!B29,'cyt acc'!M:M,0),6),2),"±",ROUND(INDEX('cyt acc'!C:J,MATCH('TABLE S4 cyt stats'!B29,'cyt acc'!B:B,0),6),2))</f>
        <v>4.92±0.09</v>
      </c>
      <c r="I29" s="35" t="str">
        <f>CONCATENATE(ROUND(INDEX('cyt acc'!N:U,MATCH('TABLE S4 cyt stats'!B29,'cyt acc'!M:M,0),7),2),"±",ROUND(INDEX('cyt acc'!C:J,MATCH('TABLE S4 cyt stats'!B29,'cyt acc'!B:B,0),7),2))</f>
        <v>4.78±0.17</v>
      </c>
      <c r="J29" s="35" t="str">
        <f>CONCATENATE(ROUND(INDEX('cyt acc'!N:U,MATCH('TABLE S4 cyt stats'!B29,'cyt acc'!M:M,0),8),2),"±",ROUND(INDEX('cyt acc'!C:J,MATCH('TABLE S4 cyt stats'!B29,'cyt acc'!B:B,0),8),2))</f>
        <v>4.84±0.14</v>
      </c>
      <c r="K29" s="35"/>
      <c r="L29" s="35"/>
      <c r="M29" s="35"/>
      <c r="N29" s="35"/>
      <c r="O29" s="35"/>
      <c r="P29" s="35"/>
      <c r="Q29" s="29">
        <v>47</v>
      </c>
      <c r="R29" s="42">
        <v>1.8855018102392699E-8</v>
      </c>
      <c r="S29" s="42">
        <v>2.2703709632619301E-9</v>
      </c>
      <c r="T29" s="43">
        <v>0.45252232608196202</v>
      </c>
      <c r="U29" s="29">
        <v>6.5</v>
      </c>
      <c r="V29" s="32" t="s">
        <v>725</v>
      </c>
      <c r="W29" s="37">
        <v>2</v>
      </c>
      <c r="X29" s="44">
        <v>2</v>
      </c>
      <c r="Y29" s="44">
        <v>2</v>
      </c>
      <c r="Z29" s="47">
        <v>0</v>
      </c>
      <c r="AB29" s="46">
        <v>90</v>
      </c>
      <c r="AC29" s="44">
        <v>12</v>
      </c>
      <c r="AD29" s="45" t="s">
        <v>559</v>
      </c>
      <c r="AE29" s="45" t="s">
        <v>1051</v>
      </c>
      <c r="AF29" s="44">
        <v>0.36</v>
      </c>
      <c r="AG29" s="71" t="s">
        <v>1084</v>
      </c>
    </row>
    <row r="30" spans="1:33" ht="30" customHeight="1" x14ac:dyDescent="0.2">
      <c r="A30" s="41" t="s">
        <v>572</v>
      </c>
      <c r="B30" s="28" t="s">
        <v>472</v>
      </c>
      <c r="C30" s="35" t="str">
        <f>CONCATENATE(ROUND(INDEX('cyt acc'!N:U,MATCH('TABLE S4 cyt stats'!B30,'cyt acc'!M:M,0),1),2),"±",ROUND(INDEX('cyt acc'!C:J,MATCH('TABLE S4 cyt stats'!B30,'cyt acc'!B:B,0),1),2))</f>
        <v>5.77±0.22</v>
      </c>
      <c r="D30" s="35" t="str">
        <f>CONCATENATE(ROUND(INDEX('cyt acc'!N:U,MATCH('TABLE S4 cyt stats'!B30,'cyt acc'!M:M,0),2),2),"±",ROUND(INDEX('cyt acc'!C:J,MATCH('TABLE S4 cyt stats'!B30,'cyt acc'!B:B,0),2),2))</f>
        <v>5.62±0.18</v>
      </c>
      <c r="E30" s="35" t="str">
        <f>CONCATENATE(ROUND(INDEX('cyt acc'!N:U,MATCH('TABLE S4 cyt stats'!B30,'cyt acc'!M:M,0),3),2),"±",ROUND(INDEX('cyt acc'!C:J,MATCH('TABLE S4 cyt stats'!B30,'cyt acc'!B:B,0),3),2))</f>
        <v>5.57±0.25</v>
      </c>
      <c r="F30" s="35" t="str">
        <f>CONCATENATE(ROUND(INDEX('cyt acc'!N:U,MATCH('TABLE S4 cyt stats'!B30,'cyt acc'!M:M,0),4),2),"±",ROUND(INDEX('cyt acc'!C:J,MATCH('TABLE S4 cyt stats'!B30,'cyt acc'!B:B,0),4),2))</f>
        <v>5.86±0.14</v>
      </c>
      <c r="G30" s="35" t="str">
        <f>CONCATENATE(ROUND(INDEX('cyt acc'!N:U,MATCH('TABLE S4 cyt stats'!B30,'cyt acc'!M:M,0),5),2),"±",ROUND(INDEX('cyt acc'!C:J,MATCH('TABLE S4 cyt stats'!B30,'cyt acc'!B:B,0),5),2))</f>
        <v>5.24±0.13</v>
      </c>
      <c r="H30" s="35" t="str">
        <f>CONCATENATE(ROUND(INDEX('cyt acc'!N:U,MATCH('TABLE S4 cyt stats'!B30,'cyt acc'!M:M,0),6),2),"±",ROUND(INDEX('cyt acc'!C:J,MATCH('TABLE S4 cyt stats'!B30,'cyt acc'!B:B,0),6),2))</f>
        <v>5.02±0.11</v>
      </c>
      <c r="I30" s="35" t="str">
        <f>CONCATENATE(ROUND(INDEX('cyt acc'!N:U,MATCH('TABLE S4 cyt stats'!B30,'cyt acc'!M:M,0),7),2),"±",ROUND(INDEX('cyt acc'!C:J,MATCH('TABLE S4 cyt stats'!B30,'cyt acc'!B:B,0),7),2))</f>
        <v>5.23±0.11</v>
      </c>
      <c r="J30" s="35" t="str">
        <f>CONCATENATE(ROUND(INDEX('cyt acc'!N:U,MATCH('TABLE S4 cyt stats'!B30,'cyt acc'!M:M,0),8),2),"±",ROUND(INDEX('cyt acc'!C:J,MATCH('TABLE S4 cyt stats'!B30,'cyt acc'!B:B,0),8),2))</f>
        <v>5.16±0.14</v>
      </c>
      <c r="K30" s="35"/>
      <c r="L30" s="35"/>
      <c r="M30" s="35"/>
      <c r="N30" s="35"/>
      <c r="O30" s="35"/>
      <c r="P30" s="35"/>
      <c r="Q30" s="29">
        <v>39</v>
      </c>
      <c r="R30" s="42" t="s">
        <v>1009</v>
      </c>
      <c r="S30" s="42" t="s">
        <v>1009</v>
      </c>
      <c r="T30" s="43">
        <v>0.91629247758548404</v>
      </c>
      <c r="U30" s="29">
        <v>6.9</v>
      </c>
      <c r="V30" s="32" t="s">
        <v>726</v>
      </c>
      <c r="W30" s="30">
        <v>1</v>
      </c>
      <c r="X30" s="44">
        <v>1</v>
      </c>
      <c r="Y30" s="44">
        <v>1</v>
      </c>
      <c r="Z30" s="44">
        <v>0</v>
      </c>
      <c r="AB30" s="44">
        <v>221</v>
      </c>
      <c r="AC30" s="44">
        <v>39</v>
      </c>
      <c r="AD30" s="45" t="s">
        <v>156</v>
      </c>
      <c r="AE30" s="45" t="s">
        <v>1049</v>
      </c>
      <c r="AF30" s="44">
        <v>0.5</v>
      </c>
      <c r="AG30" s="71" t="s">
        <v>1085</v>
      </c>
    </row>
    <row r="31" spans="1:33" ht="30" customHeight="1" x14ac:dyDescent="0.2">
      <c r="A31" s="41" t="s">
        <v>1018</v>
      </c>
      <c r="B31" s="28" t="s">
        <v>473</v>
      </c>
      <c r="C31" s="35" t="str">
        <f>CONCATENATE(ROUND(INDEX('cyt acc'!N:U,MATCH('TABLE S4 cyt stats'!B31,'cyt acc'!M:M,0),1),2),"±",ROUND(INDEX('cyt acc'!C:J,MATCH('TABLE S4 cyt stats'!B31,'cyt acc'!B:B,0),1),2))</f>
        <v>5.1±0.15</v>
      </c>
      <c r="D31" s="35" t="str">
        <f>CONCATENATE(ROUND(INDEX('cyt acc'!N:U,MATCH('TABLE S4 cyt stats'!B31,'cyt acc'!M:M,0),2),2),"±",ROUND(INDEX('cyt acc'!C:J,MATCH('TABLE S4 cyt stats'!B31,'cyt acc'!B:B,0),2),2))</f>
        <v>5.27±0.16</v>
      </c>
      <c r="E31" s="35" t="str">
        <f>CONCATENATE(ROUND(INDEX('cyt acc'!N:U,MATCH('TABLE S4 cyt stats'!B31,'cyt acc'!M:M,0),3),2),"±",ROUND(INDEX('cyt acc'!C:J,MATCH('TABLE S4 cyt stats'!B31,'cyt acc'!B:B,0),3),2))</f>
        <v>5.1±0.18</v>
      </c>
      <c r="F31" s="35" t="str">
        <f>CONCATENATE(ROUND(INDEX('cyt acc'!N:U,MATCH('TABLE S4 cyt stats'!B31,'cyt acc'!M:M,0),4),2),"±",ROUND(INDEX('cyt acc'!C:J,MATCH('TABLE S4 cyt stats'!B31,'cyt acc'!B:B,0),4),2))</f>
        <v>5.35±0.15</v>
      </c>
      <c r="G31" s="35" t="str">
        <f>CONCATENATE(ROUND(INDEX('cyt acc'!N:U,MATCH('TABLE S4 cyt stats'!B31,'cyt acc'!M:M,0),5),2),"±",ROUND(INDEX('cyt acc'!C:J,MATCH('TABLE S4 cyt stats'!B31,'cyt acc'!B:B,0),5),2))</f>
        <v>5.18±0.2</v>
      </c>
      <c r="H31" s="35" t="str">
        <f>CONCATENATE(ROUND(INDEX('cyt acc'!N:U,MATCH('TABLE S4 cyt stats'!B31,'cyt acc'!M:M,0),6),2),"±",ROUND(INDEX('cyt acc'!C:J,MATCH('TABLE S4 cyt stats'!B31,'cyt acc'!B:B,0),6),2))</f>
        <v>5.63±0.31</v>
      </c>
      <c r="I31" s="35" t="str">
        <f>CONCATENATE(ROUND(INDEX('cyt acc'!N:U,MATCH('TABLE S4 cyt stats'!B31,'cyt acc'!M:M,0),7),2),"±",ROUND(INDEX('cyt acc'!C:J,MATCH('TABLE S4 cyt stats'!B31,'cyt acc'!B:B,0),7),2))</f>
        <v>5.86±0.19</v>
      </c>
      <c r="J31" s="35" t="str">
        <f>CONCATENATE(ROUND(INDEX('cyt acc'!N:U,MATCH('TABLE S4 cyt stats'!B31,'cyt acc'!M:M,0),8),2),"±",ROUND(INDEX('cyt acc'!C:J,MATCH('TABLE S4 cyt stats'!B31,'cyt acc'!B:B,0),8),2))</f>
        <v>5.87±0.13</v>
      </c>
      <c r="K31" s="35"/>
      <c r="L31" s="35"/>
      <c r="M31" s="35"/>
      <c r="N31" s="35"/>
      <c r="O31" s="35"/>
      <c r="P31" s="35"/>
      <c r="Q31" s="29">
        <v>53</v>
      </c>
      <c r="R31" s="42" t="s">
        <v>1009</v>
      </c>
      <c r="S31" s="42" t="s">
        <v>1009</v>
      </c>
      <c r="T31" s="43">
        <v>0.90235659589030304</v>
      </c>
      <c r="U31" s="29">
        <v>6.1</v>
      </c>
      <c r="V31" s="32" t="s">
        <v>547</v>
      </c>
      <c r="W31" s="30">
        <v>2</v>
      </c>
      <c r="X31" s="44">
        <v>2</v>
      </c>
      <c r="Y31" s="44">
        <v>1</v>
      </c>
      <c r="Z31" s="44">
        <v>1</v>
      </c>
      <c r="AB31" s="44">
        <v>304</v>
      </c>
      <c r="AC31" s="44">
        <v>32</v>
      </c>
      <c r="AD31" s="45" t="s">
        <v>129</v>
      </c>
      <c r="AE31" s="45" t="s">
        <v>1054</v>
      </c>
      <c r="AF31" s="48" t="s">
        <v>1053</v>
      </c>
      <c r="AG31" s="104" t="s">
        <v>1086</v>
      </c>
    </row>
    <row r="32" spans="1:33" ht="30" customHeight="1" x14ac:dyDescent="0.2">
      <c r="A32" s="46" t="s">
        <v>1019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T32" s="43"/>
      <c r="V32" s="32" t="s">
        <v>531</v>
      </c>
      <c r="W32" s="30">
        <v>3</v>
      </c>
      <c r="X32" s="44">
        <v>3</v>
      </c>
      <c r="Y32" s="44">
        <v>2</v>
      </c>
      <c r="Z32" s="44">
        <v>1</v>
      </c>
      <c r="AB32" s="44">
        <v>158</v>
      </c>
      <c r="AC32" s="44">
        <v>26</v>
      </c>
      <c r="AD32" s="45" t="s">
        <v>157</v>
      </c>
      <c r="AE32" s="45" t="s">
        <v>1049</v>
      </c>
      <c r="AF32" s="48" t="s">
        <v>1053</v>
      </c>
      <c r="AG32" s="111"/>
    </row>
    <row r="33" spans="1:33" ht="30" customHeight="1" x14ac:dyDescent="0.2">
      <c r="A33" s="41" t="s">
        <v>1020</v>
      </c>
      <c r="B33" s="28" t="s">
        <v>474</v>
      </c>
      <c r="C33" s="35" t="str">
        <f>CONCATENATE(ROUND(INDEX('cyt acc'!N:U,MATCH('TABLE S4 cyt stats'!B33,'cyt acc'!M:M,0),1),2),"±",ROUND(INDEX('cyt acc'!C:J,MATCH('TABLE S4 cyt stats'!B33,'cyt acc'!B:B,0),1),2))</f>
        <v>6.22±0.1</v>
      </c>
      <c r="D33" s="35" t="str">
        <f>CONCATENATE(ROUND(INDEX('cyt acc'!N:U,MATCH('TABLE S4 cyt stats'!B33,'cyt acc'!M:M,0),2),2),"±",ROUND(INDEX('cyt acc'!C:J,MATCH('TABLE S4 cyt stats'!B33,'cyt acc'!B:B,0),2),2))</f>
        <v>6.4±0.14</v>
      </c>
      <c r="E33" s="35" t="str">
        <f>CONCATENATE(ROUND(INDEX('cyt acc'!N:U,MATCH('TABLE S4 cyt stats'!B33,'cyt acc'!M:M,0),3),2),"±",ROUND(INDEX('cyt acc'!C:J,MATCH('TABLE S4 cyt stats'!B33,'cyt acc'!B:B,0),3),2))</f>
        <v>6.4±0.06</v>
      </c>
      <c r="F33" s="35" t="str">
        <f>CONCATENATE(ROUND(INDEX('cyt acc'!N:U,MATCH('TABLE S4 cyt stats'!B33,'cyt acc'!M:M,0),4),2),"±",ROUND(INDEX('cyt acc'!C:J,MATCH('TABLE S4 cyt stats'!B33,'cyt acc'!B:B,0),4),2))</f>
        <v>6.45±0.11</v>
      </c>
      <c r="G33" s="35" t="str">
        <f>CONCATENATE(ROUND(INDEX('cyt acc'!N:U,MATCH('TABLE S4 cyt stats'!B33,'cyt acc'!M:M,0),5),2),"±",ROUND(INDEX('cyt acc'!C:J,MATCH('TABLE S4 cyt stats'!B33,'cyt acc'!B:B,0),5),2))</f>
        <v>6.43±0.07</v>
      </c>
      <c r="H33" s="35" t="str">
        <f>CONCATENATE(ROUND(INDEX('cyt acc'!N:U,MATCH('TABLE S4 cyt stats'!B33,'cyt acc'!M:M,0),6),2),"±",ROUND(INDEX('cyt acc'!C:J,MATCH('TABLE S4 cyt stats'!B33,'cyt acc'!B:B,0),6),2))</f>
        <v>6.72±0.08</v>
      </c>
      <c r="I33" s="35" t="str">
        <f>CONCATENATE(ROUND(INDEX('cyt acc'!N:U,MATCH('TABLE S4 cyt stats'!B33,'cyt acc'!M:M,0),7),2),"±",ROUND(INDEX('cyt acc'!C:J,MATCH('TABLE S4 cyt stats'!B33,'cyt acc'!B:B,0),7),2))</f>
        <v>6.57±0.07</v>
      </c>
      <c r="J33" s="35" t="str">
        <f>CONCATENATE(ROUND(INDEX('cyt acc'!N:U,MATCH('TABLE S4 cyt stats'!B33,'cyt acc'!M:M,0),8),2),"±",ROUND(INDEX('cyt acc'!C:J,MATCH('TABLE S4 cyt stats'!B33,'cyt acc'!B:B,0),8),2))</f>
        <v>6.61±0.15</v>
      </c>
      <c r="K33" s="35"/>
      <c r="L33" s="35"/>
      <c r="M33" s="35"/>
      <c r="N33" s="35"/>
      <c r="O33" s="35"/>
      <c r="P33" s="35"/>
      <c r="Q33" s="29">
        <v>277</v>
      </c>
      <c r="R33" s="42">
        <v>2.2204460492503101E-16</v>
      </c>
      <c r="S33" s="42">
        <v>1.2833683744024399E-16</v>
      </c>
      <c r="T33" s="43">
        <v>0.86669012423527902</v>
      </c>
      <c r="U33" s="29">
        <v>3.1</v>
      </c>
      <c r="V33" s="32" t="s">
        <v>727</v>
      </c>
      <c r="W33" s="37">
        <v>7</v>
      </c>
      <c r="X33" s="44">
        <v>7</v>
      </c>
      <c r="Y33" s="44">
        <v>2</v>
      </c>
      <c r="Z33" s="47">
        <v>5</v>
      </c>
      <c r="AB33" s="44">
        <v>442</v>
      </c>
      <c r="AC33" s="44">
        <v>28</v>
      </c>
      <c r="AD33" s="45" t="s">
        <v>189</v>
      </c>
      <c r="AE33" s="45" t="s">
        <v>1057</v>
      </c>
      <c r="AF33" s="44">
        <v>1.81</v>
      </c>
      <c r="AG33" s="104" t="s">
        <v>1087</v>
      </c>
    </row>
    <row r="34" spans="1:33" ht="30" customHeight="1" x14ac:dyDescent="0.2">
      <c r="A34" s="46" t="s">
        <v>621</v>
      </c>
      <c r="T34" s="43"/>
      <c r="V34" s="32" t="s">
        <v>201</v>
      </c>
      <c r="W34" s="37">
        <v>5</v>
      </c>
      <c r="X34" s="44">
        <v>5</v>
      </c>
      <c r="Y34" s="44">
        <v>1</v>
      </c>
      <c r="Z34" s="47">
        <v>4</v>
      </c>
      <c r="AB34" s="44">
        <v>277</v>
      </c>
      <c r="AC34" s="44">
        <v>27</v>
      </c>
      <c r="AD34" s="45" t="s">
        <v>553</v>
      </c>
      <c r="AE34" s="45" t="s">
        <v>1050</v>
      </c>
      <c r="AF34" s="44">
        <v>0.51</v>
      </c>
      <c r="AG34" s="111"/>
    </row>
    <row r="35" spans="1:33" ht="30" customHeight="1" x14ac:dyDescent="0.2">
      <c r="A35" s="46" t="s">
        <v>622</v>
      </c>
      <c r="T35" s="43"/>
      <c r="V35" s="32" t="s">
        <v>203</v>
      </c>
      <c r="W35" s="37">
        <v>5</v>
      </c>
      <c r="X35" s="44">
        <v>5</v>
      </c>
      <c r="Y35" s="44">
        <v>0</v>
      </c>
      <c r="Z35" s="47">
        <v>5</v>
      </c>
      <c r="AB35" s="46">
        <v>79</v>
      </c>
      <c r="AC35" s="44">
        <v>6</v>
      </c>
      <c r="AD35" s="45" t="s">
        <v>559</v>
      </c>
      <c r="AE35" s="45" t="s">
        <v>1051</v>
      </c>
      <c r="AF35" s="44">
        <v>0.13</v>
      </c>
      <c r="AG35" s="111"/>
    </row>
    <row r="36" spans="1:33" ht="30" customHeight="1" x14ac:dyDescent="0.2">
      <c r="A36" s="41" t="s">
        <v>347</v>
      </c>
      <c r="B36" s="28" t="s">
        <v>414</v>
      </c>
      <c r="C36" s="35" t="str">
        <f>CONCATENATE(ROUND(INDEX('cyt acc'!N:U,MATCH('TABLE S4 cyt stats'!B36,'cyt acc'!M:M,0),1),2),"±",ROUND(INDEX('cyt acc'!C:J,MATCH('TABLE S4 cyt stats'!B36,'cyt acc'!B:B,0),1),2))</f>
        <v>4.64±0.16</v>
      </c>
      <c r="D36" s="35" t="str">
        <f>CONCATENATE(ROUND(INDEX('cyt acc'!N:U,MATCH('TABLE S4 cyt stats'!B36,'cyt acc'!M:M,0),2),2),"±",ROUND(INDEX('cyt acc'!C:J,MATCH('TABLE S4 cyt stats'!B36,'cyt acc'!B:B,0),2),2))</f>
        <v>4.5±0.21</v>
      </c>
      <c r="E36" s="35" t="str">
        <f>CONCATENATE(ROUND(INDEX('cyt acc'!N:U,MATCH('TABLE S4 cyt stats'!B36,'cyt acc'!M:M,0),3),2),"±",ROUND(INDEX('cyt acc'!C:J,MATCH('TABLE S4 cyt stats'!B36,'cyt acc'!B:B,0),3),2))</f>
        <v>4.62±0.17</v>
      </c>
      <c r="F36" s="35" t="str">
        <f>CONCATENATE(ROUND(INDEX('cyt acc'!N:U,MATCH('TABLE S4 cyt stats'!B36,'cyt acc'!M:M,0),4),2),"±",ROUND(INDEX('cyt acc'!C:J,MATCH('TABLE S4 cyt stats'!B36,'cyt acc'!B:B,0),4),2))</f>
        <v>4.49±0.21</v>
      </c>
      <c r="G36" s="35" t="str">
        <f>CONCATENATE(ROUND(INDEX('cyt acc'!N:U,MATCH('TABLE S4 cyt stats'!B36,'cyt acc'!M:M,0),5),2),"±",ROUND(INDEX('cyt acc'!C:J,MATCH('TABLE S4 cyt stats'!B36,'cyt acc'!B:B,0),5),2))</f>
        <v>4.03±0.21</v>
      </c>
      <c r="H36" s="35" t="str">
        <f>CONCATENATE(ROUND(INDEX('cyt acc'!N:U,MATCH('TABLE S4 cyt stats'!B36,'cyt acc'!M:M,0),6),2),"±",ROUND(INDEX('cyt acc'!C:J,MATCH('TABLE S4 cyt stats'!B36,'cyt acc'!B:B,0),6),2))</f>
        <v>4.32±0.17</v>
      </c>
      <c r="I36" s="35" t="str">
        <f>CONCATENATE(ROUND(INDEX('cyt acc'!N:U,MATCH('TABLE S4 cyt stats'!B36,'cyt acc'!M:M,0),7),2),"±",ROUND(INDEX('cyt acc'!C:J,MATCH('TABLE S4 cyt stats'!B36,'cyt acc'!B:B,0),7),2))</f>
        <v>4.57±0.18</v>
      </c>
      <c r="J36" s="35" t="str">
        <f>CONCATENATE(ROUND(INDEX('cyt acc'!N:U,MATCH('TABLE S4 cyt stats'!B36,'cyt acc'!M:M,0),8),2),"±",ROUND(INDEX('cyt acc'!C:J,MATCH('TABLE S4 cyt stats'!B36,'cyt acc'!B:B,0),8),2))</f>
        <v>4.73±0.2</v>
      </c>
      <c r="K36" s="35"/>
      <c r="L36" s="35"/>
      <c r="M36" s="35"/>
      <c r="N36" s="35"/>
      <c r="O36" s="35"/>
      <c r="P36" s="35"/>
      <c r="Q36" s="29">
        <v>104</v>
      </c>
      <c r="R36" s="42">
        <v>1.52821866272745E-10</v>
      </c>
      <c r="S36" s="42">
        <v>2.9442545287663903E-11</v>
      </c>
      <c r="T36" s="43">
        <v>0.54363564603396297</v>
      </c>
      <c r="U36" s="29">
        <v>4.7</v>
      </c>
      <c r="V36" s="32" t="s">
        <v>524</v>
      </c>
      <c r="W36" s="37">
        <v>3</v>
      </c>
      <c r="X36" s="44">
        <v>3</v>
      </c>
      <c r="Y36" s="44">
        <v>3</v>
      </c>
      <c r="Z36" s="47">
        <v>0</v>
      </c>
      <c r="AB36" s="44">
        <v>274</v>
      </c>
      <c r="AC36" s="44">
        <v>19</v>
      </c>
      <c r="AD36" s="45" t="s">
        <v>132</v>
      </c>
      <c r="AE36" s="45" t="s">
        <v>1051</v>
      </c>
      <c r="AF36" s="44">
        <v>0.41</v>
      </c>
      <c r="AG36" s="71" t="s">
        <v>1088</v>
      </c>
    </row>
    <row r="37" spans="1:33" ht="30" customHeight="1" x14ac:dyDescent="0.2">
      <c r="A37" s="41" t="s">
        <v>583</v>
      </c>
      <c r="B37" s="28" t="s">
        <v>475</v>
      </c>
      <c r="C37" s="35" t="str">
        <f>CONCATENATE(ROUND(INDEX('cyt acc'!N:U,MATCH('TABLE S4 cyt stats'!B37,'cyt acc'!M:M,0),1),2),"±",ROUND(INDEX('cyt acc'!C:J,MATCH('TABLE S4 cyt stats'!B37,'cyt acc'!B:B,0),1),2))</f>
        <v>5.29±0.18</v>
      </c>
      <c r="D37" s="35" t="str">
        <f>CONCATENATE(ROUND(INDEX('cyt acc'!N:U,MATCH('TABLE S4 cyt stats'!B37,'cyt acc'!M:M,0),2),2),"±",ROUND(INDEX('cyt acc'!C:J,MATCH('TABLE S4 cyt stats'!B37,'cyt acc'!B:B,0),2),2))</f>
        <v>5.24±0.15</v>
      </c>
      <c r="E37" s="35" t="str">
        <f>CONCATENATE(ROUND(INDEX('cyt acc'!N:U,MATCH('TABLE S4 cyt stats'!B37,'cyt acc'!M:M,0),3),2),"±",ROUND(INDEX('cyt acc'!C:J,MATCH('TABLE S4 cyt stats'!B37,'cyt acc'!B:B,0),3),2))</f>
        <v>5.33±0.25</v>
      </c>
      <c r="F37" s="35" t="str">
        <f>CONCATENATE(ROUND(INDEX('cyt acc'!N:U,MATCH('TABLE S4 cyt stats'!B37,'cyt acc'!M:M,0),4),2),"±",ROUND(INDEX('cyt acc'!C:J,MATCH('TABLE S4 cyt stats'!B37,'cyt acc'!B:B,0),4),2))</f>
        <v>5.29±0.27</v>
      </c>
      <c r="G37" s="35" t="str">
        <f>CONCATENATE(ROUND(INDEX('cyt acc'!N:U,MATCH('TABLE S4 cyt stats'!B37,'cyt acc'!M:M,0),5),2),"±",ROUND(INDEX('cyt acc'!C:J,MATCH('TABLE S4 cyt stats'!B37,'cyt acc'!B:B,0),5),2))</f>
        <v>4.87±0.21</v>
      </c>
      <c r="H37" s="35" t="str">
        <f>CONCATENATE(ROUND(INDEX('cyt acc'!N:U,MATCH('TABLE S4 cyt stats'!B37,'cyt acc'!M:M,0),6),2),"±",ROUND(INDEX('cyt acc'!C:J,MATCH('TABLE S4 cyt stats'!B37,'cyt acc'!B:B,0),6),2))</f>
        <v>4.76±0.18</v>
      </c>
      <c r="I37" s="35" t="str">
        <f>CONCATENATE(ROUND(INDEX('cyt acc'!N:U,MATCH('TABLE S4 cyt stats'!B37,'cyt acc'!M:M,0),7),2),"±",ROUND(INDEX('cyt acc'!C:J,MATCH('TABLE S4 cyt stats'!B37,'cyt acc'!B:B,0),7),2))</f>
        <v>5.12±0.23</v>
      </c>
      <c r="J37" s="35" t="str">
        <f>CONCATENATE(ROUND(INDEX('cyt acc'!N:U,MATCH('TABLE S4 cyt stats'!B37,'cyt acc'!M:M,0),8),2),"±",ROUND(INDEX('cyt acc'!C:J,MATCH('TABLE S4 cyt stats'!B37,'cyt acc'!B:B,0),8),2))</f>
        <v>5.06±0.15</v>
      </c>
      <c r="K37" s="35"/>
      <c r="L37" s="35"/>
      <c r="M37" s="35"/>
      <c r="N37" s="35"/>
      <c r="O37" s="35"/>
      <c r="P37" s="35"/>
      <c r="Q37" s="29">
        <v>133</v>
      </c>
      <c r="R37" s="42">
        <v>2.1113196713162799E-7</v>
      </c>
      <c r="S37" s="42">
        <v>2.0338262630729099E-8</v>
      </c>
      <c r="T37" s="43">
        <v>0.37772872383770001</v>
      </c>
      <c r="U37" s="29">
        <v>4.3</v>
      </c>
      <c r="V37" s="32" t="s">
        <v>522</v>
      </c>
      <c r="W37" s="37">
        <v>3</v>
      </c>
      <c r="X37" s="44">
        <v>3</v>
      </c>
      <c r="Y37" s="44">
        <v>3</v>
      </c>
      <c r="Z37" s="47">
        <v>0</v>
      </c>
      <c r="AB37" s="44">
        <v>261</v>
      </c>
      <c r="AC37" s="44">
        <v>11</v>
      </c>
      <c r="AD37" s="45" t="s">
        <v>134</v>
      </c>
      <c r="AE37" s="45" t="s">
        <v>1050</v>
      </c>
      <c r="AF37" s="44">
        <v>0.2</v>
      </c>
      <c r="AG37" s="71" t="s">
        <v>1089</v>
      </c>
    </row>
    <row r="38" spans="1:33" ht="30" customHeight="1" x14ac:dyDescent="0.2">
      <c r="A38" s="41" t="s">
        <v>393</v>
      </c>
      <c r="B38" s="28" t="s">
        <v>460</v>
      </c>
      <c r="C38" s="35" t="str">
        <f>CONCATENATE(ROUND(INDEX('cyt acc'!N:U,MATCH('TABLE S4 cyt stats'!B38,'cyt acc'!M:M,0),1),2),"±",ROUND(INDEX('cyt acc'!C:J,MATCH('TABLE S4 cyt stats'!B38,'cyt acc'!B:B,0),1),2))</f>
        <v>4.04±0.22</v>
      </c>
      <c r="D38" s="35" t="str">
        <f>CONCATENATE(ROUND(INDEX('cyt acc'!N:U,MATCH('TABLE S4 cyt stats'!B38,'cyt acc'!M:M,0),2),2),"±",ROUND(INDEX('cyt acc'!C:J,MATCH('TABLE S4 cyt stats'!B38,'cyt acc'!B:B,0),2),2))</f>
        <v>3.98±0.16</v>
      </c>
      <c r="E38" s="35" t="str">
        <f>CONCATENATE(ROUND(INDEX('cyt acc'!N:U,MATCH('TABLE S4 cyt stats'!B38,'cyt acc'!M:M,0),3),2),"±",ROUND(INDEX('cyt acc'!C:J,MATCH('TABLE S4 cyt stats'!B38,'cyt acc'!B:B,0),3),2))</f>
        <v>3.97±0.27</v>
      </c>
      <c r="F38" s="35" t="str">
        <f>CONCATENATE(ROUND(INDEX('cyt acc'!N:U,MATCH('TABLE S4 cyt stats'!B38,'cyt acc'!M:M,0),4),2),"±",ROUND(INDEX('cyt acc'!C:J,MATCH('TABLE S4 cyt stats'!B38,'cyt acc'!B:B,0),4),2))</f>
        <v>3.62±0.11</v>
      </c>
      <c r="G38" s="35" t="str">
        <f>CONCATENATE(ROUND(INDEX('cyt acc'!N:U,MATCH('TABLE S4 cyt stats'!B38,'cyt acc'!M:M,0),5),2),"±",ROUND(INDEX('cyt acc'!C:J,MATCH('TABLE S4 cyt stats'!B38,'cyt acc'!B:B,0),5),2))</f>
        <v>4.04±0.27</v>
      </c>
      <c r="H38" s="35" t="str">
        <f>CONCATENATE(ROUND(INDEX('cyt acc'!N:U,MATCH('TABLE S4 cyt stats'!B38,'cyt acc'!M:M,0),6),2),"±",ROUND(INDEX('cyt acc'!C:J,MATCH('TABLE S4 cyt stats'!B38,'cyt acc'!B:B,0),6),2))</f>
        <v>4.33±0.2</v>
      </c>
      <c r="I38" s="35" t="str">
        <f>CONCATENATE(ROUND(INDEX('cyt acc'!N:U,MATCH('TABLE S4 cyt stats'!B38,'cyt acc'!M:M,0),7),2),"±",ROUND(INDEX('cyt acc'!C:J,MATCH('TABLE S4 cyt stats'!B38,'cyt acc'!B:B,0),7),2))</f>
        <v>4.06±0.25</v>
      </c>
      <c r="J38" s="35" t="str">
        <f>CONCATENATE(ROUND(INDEX('cyt acc'!N:U,MATCH('TABLE S4 cyt stats'!B38,'cyt acc'!M:M,0),8),2),"±",ROUND(INDEX('cyt acc'!C:J,MATCH('TABLE S4 cyt stats'!B38,'cyt acc'!B:B,0),8),2))</f>
        <v>3.77±0.31</v>
      </c>
      <c r="K38" s="35"/>
      <c r="L38" s="35"/>
      <c r="M38" s="35"/>
      <c r="N38" s="35"/>
      <c r="O38" s="35"/>
      <c r="P38" s="35"/>
      <c r="Q38" s="29">
        <v>63</v>
      </c>
      <c r="R38" s="42">
        <v>1.7928731845251401E-5</v>
      </c>
      <c r="S38" s="42">
        <v>8.6353398269933898E-7</v>
      </c>
      <c r="T38" s="43">
        <v>0.300952361695765</v>
      </c>
      <c r="U38" s="29">
        <v>5.5</v>
      </c>
      <c r="V38" s="32" t="s">
        <v>122</v>
      </c>
      <c r="W38" s="37">
        <v>16</v>
      </c>
      <c r="X38" s="44">
        <v>16</v>
      </c>
      <c r="Y38" s="44">
        <v>13</v>
      </c>
      <c r="Z38" s="47">
        <v>3</v>
      </c>
      <c r="AB38" s="44">
        <v>188</v>
      </c>
      <c r="AC38" s="44">
        <v>19</v>
      </c>
      <c r="AD38" s="45" t="s">
        <v>134</v>
      </c>
      <c r="AE38" s="45" t="s">
        <v>1052</v>
      </c>
      <c r="AF38" s="48" t="s">
        <v>1053</v>
      </c>
      <c r="AG38" s="71" t="s">
        <v>1090</v>
      </c>
    </row>
    <row r="39" spans="1:33" ht="30" customHeight="1" x14ac:dyDescent="0.2">
      <c r="A39" s="41" t="s">
        <v>677</v>
      </c>
      <c r="B39" s="28" t="s">
        <v>476</v>
      </c>
      <c r="C39" s="35" t="str">
        <f>CONCATENATE(ROUND(INDEX('cyt acc'!N:U,MATCH('TABLE S4 cyt stats'!B39,'cyt acc'!M:M,0),1),2),"±",ROUND(INDEX('cyt acc'!C:J,MATCH('TABLE S4 cyt stats'!B39,'cyt acc'!B:B,0),1),2))</f>
        <v>6±0.12</v>
      </c>
      <c r="D39" s="35" t="str">
        <f>CONCATENATE(ROUND(INDEX('cyt acc'!N:U,MATCH('TABLE S4 cyt stats'!B39,'cyt acc'!M:M,0),2),2),"±",ROUND(INDEX('cyt acc'!C:J,MATCH('TABLE S4 cyt stats'!B39,'cyt acc'!B:B,0),2),2))</f>
        <v>5.95±0.11</v>
      </c>
      <c r="E39" s="35" t="str">
        <f>CONCATENATE(ROUND(INDEX('cyt acc'!N:U,MATCH('TABLE S4 cyt stats'!B39,'cyt acc'!M:M,0),3),2),"±",ROUND(INDEX('cyt acc'!C:J,MATCH('TABLE S4 cyt stats'!B39,'cyt acc'!B:B,0),3),2))</f>
        <v>5.94±0.08</v>
      </c>
      <c r="F39" s="35" t="str">
        <f>CONCATENATE(ROUND(INDEX('cyt acc'!N:U,MATCH('TABLE S4 cyt stats'!B39,'cyt acc'!M:M,0),4),2),"±",ROUND(INDEX('cyt acc'!C:J,MATCH('TABLE S4 cyt stats'!B39,'cyt acc'!B:B,0),4),2))</f>
        <v>6.01±0.15</v>
      </c>
      <c r="G39" s="35" t="str">
        <f>CONCATENATE(ROUND(INDEX('cyt acc'!N:U,MATCH('TABLE S4 cyt stats'!B39,'cyt acc'!M:M,0),5),2),"±",ROUND(INDEX('cyt acc'!C:J,MATCH('TABLE S4 cyt stats'!B39,'cyt acc'!B:B,0),5),2))</f>
        <v>5.82±0.09</v>
      </c>
      <c r="H39" s="35" t="str">
        <f>CONCATENATE(ROUND(INDEX('cyt acc'!N:U,MATCH('TABLE S4 cyt stats'!B39,'cyt acc'!M:M,0),6),2),"±",ROUND(INDEX('cyt acc'!C:J,MATCH('TABLE S4 cyt stats'!B39,'cyt acc'!B:B,0),6),2))</f>
        <v>6.16±0.11</v>
      </c>
      <c r="I39" s="35" t="str">
        <f>CONCATENATE(ROUND(INDEX('cyt acc'!N:U,MATCH('TABLE S4 cyt stats'!B39,'cyt acc'!M:M,0),7),2),"±",ROUND(INDEX('cyt acc'!C:J,MATCH('TABLE S4 cyt stats'!B39,'cyt acc'!B:B,0),7),2))</f>
        <v>5.99±0.06</v>
      </c>
      <c r="J39" s="35" t="str">
        <f>CONCATENATE(ROUND(INDEX('cyt acc'!N:U,MATCH('TABLE S4 cyt stats'!B39,'cyt acc'!M:M,0),8),2),"±",ROUND(INDEX('cyt acc'!C:J,MATCH('TABLE S4 cyt stats'!B39,'cyt acc'!B:B,0),8),2))</f>
        <v>6.11±0.12</v>
      </c>
      <c r="K39" s="35"/>
      <c r="L39" s="35"/>
      <c r="M39" s="35"/>
      <c r="N39" s="35"/>
      <c r="O39" s="35"/>
      <c r="P39" s="35"/>
      <c r="Q39" s="29">
        <v>525</v>
      </c>
      <c r="R39" s="42">
        <v>6.62878097967833E-8</v>
      </c>
      <c r="S39" s="42">
        <v>6.7663378275607201E-9</v>
      </c>
      <c r="T39" s="43">
        <v>0.41537979827147098</v>
      </c>
      <c r="U39" s="29">
        <v>2.2000000000000002</v>
      </c>
      <c r="V39" s="32" t="s">
        <v>727</v>
      </c>
      <c r="W39" s="37">
        <v>7</v>
      </c>
      <c r="X39" s="44">
        <v>7</v>
      </c>
      <c r="Y39" s="44">
        <v>2</v>
      </c>
      <c r="Z39" s="47">
        <v>5</v>
      </c>
      <c r="AB39" s="44">
        <v>655</v>
      </c>
      <c r="AC39" s="44">
        <v>32</v>
      </c>
      <c r="AD39" s="45" t="s">
        <v>563</v>
      </c>
      <c r="AE39" s="45" t="s">
        <v>1058</v>
      </c>
      <c r="AF39" s="44">
        <v>1.2</v>
      </c>
      <c r="AG39" s="71" t="s">
        <v>1091</v>
      </c>
    </row>
    <row r="40" spans="1:33" ht="30" customHeight="1" x14ac:dyDescent="0.2">
      <c r="A40" s="46" t="s">
        <v>621</v>
      </c>
      <c r="T40" s="43"/>
      <c r="V40" s="32" t="s">
        <v>201</v>
      </c>
      <c r="W40" s="37">
        <v>5</v>
      </c>
      <c r="X40" s="44">
        <v>5</v>
      </c>
      <c r="Y40" s="44">
        <v>1</v>
      </c>
      <c r="Z40" s="47">
        <v>4</v>
      </c>
      <c r="AB40" s="44">
        <v>849</v>
      </c>
      <c r="AC40" s="44">
        <v>38</v>
      </c>
      <c r="AD40" s="45" t="s">
        <v>1059</v>
      </c>
      <c r="AE40" s="45" t="s">
        <v>1060</v>
      </c>
      <c r="AF40" s="44">
        <v>1.73</v>
      </c>
      <c r="AG40" s="104" t="s">
        <v>1092</v>
      </c>
    </row>
    <row r="41" spans="1:33" ht="30" customHeight="1" x14ac:dyDescent="0.2">
      <c r="A41" s="46" t="s">
        <v>622</v>
      </c>
      <c r="T41" s="43"/>
      <c r="V41" s="32" t="s">
        <v>203</v>
      </c>
      <c r="W41" s="37">
        <v>5</v>
      </c>
      <c r="X41" s="44">
        <v>5</v>
      </c>
      <c r="Y41" s="44">
        <v>0</v>
      </c>
      <c r="Z41" s="47">
        <v>5</v>
      </c>
      <c r="AB41" s="44">
        <v>128</v>
      </c>
      <c r="AC41" s="44">
        <v>12</v>
      </c>
      <c r="AD41" s="45" t="s">
        <v>134</v>
      </c>
      <c r="AE41" s="45" t="s">
        <v>1051</v>
      </c>
      <c r="AF41" s="44">
        <v>0.13</v>
      </c>
      <c r="AG41" s="111"/>
    </row>
    <row r="42" spans="1:33" ht="30" customHeight="1" x14ac:dyDescent="0.2">
      <c r="A42" s="41" t="s">
        <v>375</v>
      </c>
      <c r="B42" s="28" t="s">
        <v>442</v>
      </c>
      <c r="C42" s="35" t="str">
        <f>CONCATENATE(ROUND(INDEX('cyt acc'!N:U,MATCH('TABLE S4 cyt stats'!B42,'cyt acc'!M:M,0),1),2),"±",ROUND(INDEX('cyt acc'!C:J,MATCH('TABLE S4 cyt stats'!B42,'cyt acc'!B:B,0),1),2))</f>
        <v>6.37±0.23</v>
      </c>
      <c r="D42" s="35" t="str">
        <f>CONCATENATE(ROUND(INDEX('cyt acc'!N:U,MATCH('TABLE S4 cyt stats'!B42,'cyt acc'!M:M,0),2),2),"±",ROUND(INDEX('cyt acc'!C:J,MATCH('TABLE S4 cyt stats'!B42,'cyt acc'!B:B,0),2),2))</f>
        <v>6.61±0.26</v>
      </c>
      <c r="E42" s="35" t="str">
        <f>CONCATENATE(ROUND(INDEX('cyt acc'!N:U,MATCH('TABLE S4 cyt stats'!B42,'cyt acc'!M:M,0),3),2),"±",ROUND(INDEX('cyt acc'!C:J,MATCH('TABLE S4 cyt stats'!B42,'cyt acc'!B:B,0),3),2))</f>
        <v>6.12±0.15</v>
      </c>
      <c r="F42" s="35" t="str">
        <f>CONCATENATE(ROUND(INDEX('cyt acc'!N:U,MATCH('TABLE S4 cyt stats'!B42,'cyt acc'!M:M,0),4),2),"±",ROUND(INDEX('cyt acc'!C:J,MATCH('TABLE S4 cyt stats'!B42,'cyt acc'!B:B,0),4),2))</f>
        <v>6.14±0.15</v>
      </c>
      <c r="G42" s="35" t="str">
        <f>CONCATENATE(ROUND(INDEX('cyt acc'!N:U,MATCH('TABLE S4 cyt stats'!B42,'cyt acc'!M:M,0),5),2),"±",ROUND(INDEX('cyt acc'!C:J,MATCH('TABLE S4 cyt stats'!B42,'cyt acc'!B:B,0),5),2))</f>
        <v>6.09±0.15</v>
      </c>
      <c r="H42" s="35" t="str">
        <f>CONCATENATE(ROUND(INDEX('cyt acc'!N:U,MATCH('TABLE S4 cyt stats'!B42,'cyt acc'!M:M,0),6),2),"±",ROUND(INDEX('cyt acc'!C:J,MATCH('TABLE S4 cyt stats'!B42,'cyt acc'!B:B,0),6),2))</f>
        <v>6.15±0.16</v>
      </c>
      <c r="I42" s="35" t="str">
        <f>CONCATENATE(ROUND(INDEX('cyt acc'!N:U,MATCH('TABLE S4 cyt stats'!B42,'cyt acc'!M:M,0),7),2),"±",ROUND(INDEX('cyt acc'!C:J,MATCH('TABLE S4 cyt stats'!B42,'cyt acc'!B:B,0),7),2))</f>
        <v>5.9±0.16</v>
      </c>
      <c r="J42" s="35" t="str">
        <f>CONCATENATE(ROUND(INDEX('cyt acc'!N:U,MATCH('TABLE S4 cyt stats'!B42,'cyt acc'!M:M,0),8),2),"±",ROUND(INDEX('cyt acc'!C:J,MATCH('TABLE S4 cyt stats'!B42,'cyt acc'!B:B,0),8),2))</f>
        <v>5.94±0.22</v>
      </c>
      <c r="K42" s="35"/>
      <c r="L42" s="35"/>
      <c r="M42" s="35"/>
      <c r="N42" s="35"/>
      <c r="O42" s="35"/>
      <c r="P42" s="35"/>
      <c r="Q42" s="29">
        <v>65</v>
      </c>
      <c r="R42" s="42">
        <v>4.3566705798525598E-11</v>
      </c>
      <c r="S42" s="42">
        <v>1.04919107765158E-11</v>
      </c>
      <c r="T42" s="43">
        <v>0.60895809887818697</v>
      </c>
      <c r="U42" s="29">
        <v>5.5</v>
      </c>
      <c r="V42" s="32" t="s">
        <v>152</v>
      </c>
      <c r="W42" s="37">
        <v>4</v>
      </c>
      <c r="X42" s="44">
        <v>4</v>
      </c>
      <c r="Y42" s="44">
        <v>2</v>
      </c>
      <c r="Z42" s="47">
        <v>2</v>
      </c>
      <c r="AB42" s="44">
        <v>246</v>
      </c>
      <c r="AC42" s="44">
        <v>19</v>
      </c>
      <c r="AD42" s="45" t="s">
        <v>557</v>
      </c>
      <c r="AE42" s="45" t="s">
        <v>1049</v>
      </c>
      <c r="AF42" s="44">
        <v>0.89</v>
      </c>
      <c r="AG42" s="71" t="s">
        <v>1093</v>
      </c>
    </row>
    <row r="43" spans="1:33" ht="30" customHeight="1" x14ac:dyDescent="0.2">
      <c r="A43" s="41" t="s">
        <v>339</v>
      </c>
      <c r="B43" s="28" t="s">
        <v>406</v>
      </c>
      <c r="C43" s="35" t="str">
        <f>CONCATENATE(ROUND(INDEX('cyt acc'!N:U,MATCH('TABLE S4 cyt stats'!B43,'cyt acc'!M:M,0),1),2),"±",ROUND(INDEX('cyt acc'!C:J,MATCH('TABLE S4 cyt stats'!B43,'cyt acc'!B:B,0),1),2))</f>
        <v>5.52±0.1</v>
      </c>
      <c r="D43" s="35" t="str">
        <f>CONCATENATE(ROUND(INDEX('cyt acc'!N:U,MATCH('TABLE S4 cyt stats'!B43,'cyt acc'!M:M,0),2),2),"±",ROUND(INDEX('cyt acc'!C:J,MATCH('TABLE S4 cyt stats'!B43,'cyt acc'!B:B,0),2),2))</f>
        <v>5.79±0.05</v>
      </c>
      <c r="E43" s="35" t="str">
        <f>CONCATENATE(ROUND(INDEX('cyt acc'!N:U,MATCH('TABLE S4 cyt stats'!B43,'cyt acc'!M:M,0),3),2),"±",ROUND(INDEX('cyt acc'!C:J,MATCH('TABLE S4 cyt stats'!B43,'cyt acc'!B:B,0),3),2))</f>
        <v>6.1±0.1</v>
      </c>
      <c r="F43" s="35" t="str">
        <f>CONCATENATE(ROUND(INDEX('cyt acc'!N:U,MATCH('TABLE S4 cyt stats'!B43,'cyt acc'!M:M,0),4),2),"±",ROUND(INDEX('cyt acc'!C:J,MATCH('TABLE S4 cyt stats'!B43,'cyt acc'!B:B,0),4),2))</f>
        <v>6.19±0.14</v>
      </c>
      <c r="G43" s="35" t="str">
        <f>CONCATENATE(ROUND(INDEX('cyt acc'!N:U,MATCH('TABLE S4 cyt stats'!B43,'cyt acc'!M:M,0),5),2),"±",ROUND(INDEX('cyt acc'!C:J,MATCH('TABLE S4 cyt stats'!B43,'cyt acc'!B:B,0),5),2))</f>
        <v>5.44±0.1</v>
      </c>
      <c r="H43" s="35" t="str">
        <f>CONCATENATE(ROUND(INDEX('cyt acc'!N:U,MATCH('TABLE S4 cyt stats'!B43,'cyt acc'!M:M,0),6),2),"±",ROUND(INDEX('cyt acc'!C:J,MATCH('TABLE S4 cyt stats'!B43,'cyt acc'!B:B,0),6),2))</f>
        <v>5.61±0.05</v>
      </c>
      <c r="I43" s="35" t="str">
        <f>CONCATENATE(ROUND(INDEX('cyt acc'!N:U,MATCH('TABLE S4 cyt stats'!B43,'cyt acc'!M:M,0),7),2),"±",ROUND(INDEX('cyt acc'!C:J,MATCH('TABLE S4 cyt stats'!B43,'cyt acc'!B:B,0),7),2))</f>
        <v>5.67±0.12</v>
      </c>
      <c r="J43" s="35" t="str">
        <f>CONCATENATE(ROUND(INDEX('cyt acc'!N:U,MATCH('TABLE S4 cyt stats'!B43,'cyt acc'!M:M,0),8),2),"±",ROUND(INDEX('cyt acc'!C:J,MATCH('TABLE S4 cyt stats'!B43,'cyt acc'!B:B,0),8),2))</f>
        <v>5.89±0.15</v>
      </c>
      <c r="K43" s="35"/>
      <c r="L43" s="35"/>
      <c r="M43" s="35"/>
      <c r="N43" s="35"/>
      <c r="O43" s="35"/>
      <c r="P43" s="35"/>
      <c r="Q43" s="29">
        <v>59</v>
      </c>
      <c r="R43" s="42" t="s">
        <v>1009</v>
      </c>
      <c r="S43" s="42" t="s">
        <v>1009</v>
      </c>
      <c r="T43" s="43">
        <v>0.99923651275622805</v>
      </c>
      <c r="U43" s="29">
        <v>5.7</v>
      </c>
      <c r="V43" s="32" t="s">
        <v>525</v>
      </c>
      <c r="W43" s="30">
        <v>1</v>
      </c>
      <c r="X43" s="44">
        <v>1</v>
      </c>
      <c r="Y43" s="44">
        <v>1</v>
      </c>
      <c r="Z43" s="44">
        <v>0</v>
      </c>
      <c r="AB43" s="44">
        <v>145</v>
      </c>
      <c r="AC43" s="44">
        <v>31</v>
      </c>
      <c r="AD43" s="45" t="s">
        <v>1061</v>
      </c>
      <c r="AE43" s="45" t="s">
        <v>1051</v>
      </c>
      <c r="AF43" s="44">
        <v>1.06</v>
      </c>
      <c r="AG43" s="71" t="s">
        <v>1094</v>
      </c>
    </row>
    <row r="44" spans="1:33" ht="30" customHeight="1" x14ac:dyDescent="0.2">
      <c r="A44" s="41" t="s">
        <v>1021</v>
      </c>
      <c r="B44" s="28" t="s">
        <v>478</v>
      </c>
      <c r="C44" s="35" t="str">
        <f>CONCATENATE(ROUND(INDEX('cyt acc'!N:U,MATCH('TABLE S4 cyt stats'!B44,'cyt acc'!M:M,0),1),2),"±",ROUND(INDEX('cyt acc'!C:J,MATCH('TABLE S4 cyt stats'!B44,'cyt acc'!B:B,0),1),2))</f>
        <v>5.14±0.15</v>
      </c>
      <c r="D44" s="35" t="str">
        <f>CONCATENATE(ROUND(INDEX('cyt acc'!N:U,MATCH('TABLE S4 cyt stats'!B44,'cyt acc'!M:M,0),2),2),"±",ROUND(INDEX('cyt acc'!C:J,MATCH('TABLE S4 cyt stats'!B44,'cyt acc'!B:B,0),2),2))</f>
        <v>5.56±0.24</v>
      </c>
      <c r="E44" s="35" t="str">
        <f>CONCATENATE(ROUND(INDEX('cyt acc'!N:U,MATCH('TABLE S4 cyt stats'!B44,'cyt acc'!M:M,0),3),2),"±",ROUND(INDEX('cyt acc'!C:J,MATCH('TABLE S4 cyt stats'!B44,'cyt acc'!B:B,0),3),2))</f>
        <v>5.14±0.17</v>
      </c>
      <c r="F44" s="35" t="str">
        <f>CONCATENATE(ROUND(INDEX('cyt acc'!N:U,MATCH('TABLE S4 cyt stats'!B44,'cyt acc'!M:M,0),4),2),"±",ROUND(INDEX('cyt acc'!C:J,MATCH('TABLE S4 cyt stats'!B44,'cyt acc'!B:B,0),4),2))</f>
        <v>5.26±0.17</v>
      </c>
      <c r="G44" s="35" t="str">
        <f>CONCATENATE(ROUND(INDEX('cyt acc'!N:U,MATCH('TABLE S4 cyt stats'!B44,'cyt acc'!M:M,0),5),2),"±",ROUND(INDEX('cyt acc'!C:J,MATCH('TABLE S4 cyt stats'!B44,'cyt acc'!B:B,0),5),2))</f>
        <v>5.16±0.14</v>
      </c>
      <c r="H44" s="35" t="str">
        <f>CONCATENATE(ROUND(INDEX('cyt acc'!N:U,MATCH('TABLE S4 cyt stats'!B44,'cyt acc'!M:M,0),6),2),"±",ROUND(INDEX('cyt acc'!C:J,MATCH('TABLE S4 cyt stats'!B44,'cyt acc'!B:B,0),6),2))</f>
        <v>5.42±0.27</v>
      </c>
      <c r="I44" s="35" t="str">
        <f>CONCATENATE(ROUND(INDEX('cyt acc'!N:U,MATCH('TABLE S4 cyt stats'!B44,'cyt acc'!M:M,0),7),2),"±",ROUND(INDEX('cyt acc'!C:J,MATCH('TABLE S4 cyt stats'!B44,'cyt acc'!B:B,0),7),2))</f>
        <v>4.85±0.18</v>
      </c>
      <c r="J44" s="35" t="str">
        <f>CONCATENATE(ROUND(INDEX('cyt acc'!N:U,MATCH('TABLE S4 cyt stats'!B44,'cyt acc'!M:M,0),8),2),"±",ROUND(INDEX('cyt acc'!C:J,MATCH('TABLE S4 cyt stats'!B44,'cyt acc'!B:B,0),8),2))</f>
        <v>5.04±0.2</v>
      </c>
      <c r="K44" s="35"/>
      <c r="L44" s="35"/>
      <c r="M44" s="35"/>
      <c r="N44" s="35"/>
      <c r="O44" s="35"/>
      <c r="P44" s="35"/>
      <c r="Q44" s="29">
        <v>73</v>
      </c>
      <c r="R44" s="42">
        <v>4.8267101426802097E-10</v>
      </c>
      <c r="S44" s="42">
        <v>8.1367153800214502E-11</v>
      </c>
      <c r="T44" s="43">
        <v>0.52808548477619599</v>
      </c>
      <c r="U44" s="29">
        <v>5.2</v>
      </c>
      <c r="V44" s="32" t="s">
        <v>723</v>
      </c>
      <c r="W44" s="30">
        <v>2</v>
      </c>
      <c r="X44" s="44">
        <v>2</v>
      </c>
      <c r="Y44" s="44">
        <v>1</v>
      </c>
      <c r="Z44" s="44">
        <v>1</v>
      </c>
      <c r="AB44" s="44">
        <v>180</v>
      </c>
      <c r="AC44" s="44">
        <v>35</v>
      </c>
      <c r="AD44" s="45" t="s">
        <v>554</v>
      </c>
      <c r="AE44" s="45" t="s">
        <v>1049</v>
      </c>
      <c r="AF44" s="44">
        <v>1.99</v>
      </c>
      <c r="AG44" s="71" t="s">
        <v>1095</v>
      </c>
    </row>
    <row r="45" spans="1:33" ht="30" customHeight="1" x14ac:dyDescent="0.2">
      <c r="A45" s="41" t="s">
        <v>585</v>
      </c>
      <c r="B45" s="28" t="s">
        <v>479</v>
      </c>
      <c r="C45" s="35" t="str">
        <f>CONCATENATE(ROUND(INDEX('cyt acc'!N:U,MATCH('TABLE S4 cyt stats'!B45,'cyt acc'!M:M,0),1),2),"±",ROUND(INDEX('cyt acc'!C:J,MATCH('TABLE S4 cyt stats'!B45,'cyt acc'!B:B,0),1),2))</f>
        <v>4.59±0.19</v>
      </c>
      <c r="D45" s="35" t="str">
        <f>CONCATENATE(ROUND(INDEX('cyt acc'!N:U,MATCH('TABLE S4 cyt stats'!B45,'cyt acc'!M:M,0),2),2),"±",ROUND(INDEX('cyt acc'!C:J,MATCH('TABLE S4 cyt stats'!B45,'cyt acc'!B:B,0),2),2))</f>
        <v>4.56±0.07</v>
      </c>
      <c r="E45" s="35" t="str">
        <f>CONCATENATE(ROUND(INDEX('cyt acc'!N:U,MATCH('TABLE S4 cyt stats'!B45,'cyt acc'!M:M,0),3),2),"±",ROUND(INDEX('cyt acc'!C:J,MATCH('TABLE S4 cyt stats'!B45,'cyt acc'!B:B,0),3),2))</f>
        <v>4.49±0.13</v>
      </c>
      <c r="F45" s="35" t="str">
        <f>CONCATENATE(ROUND(INDEX('cyt acc'!N:U,MATCH('TABLE S4 cyt stats'!B45,'cyt acc'!M:M,0),4),2),"±",ROUND(INDEX('cyt acc'!C:J,MATCH('TABLE S4 cyt stats'!B45,'cyt acc'!B:B,0),4),2))</f>
        <v>4.48±0.28</v>
      </c>
      <c r="G45" s="35" t="str">
        <f>CONCATENATE(ROUND(INDEX('cyt acc'!N:U,MATCH('TABLE S4 cyt stats'!B45,'cyt acc'!M:M,0),5),2),"±",ROUND(INDEX('cyt acc'!C:J,MATCH('TABLE S4 cyt stats'!B45,'cyt acc'!B:B,0),5),2))</f>
        <v>4.59±0.24</v>
      </c>
      <c r="H45" s="35" t="str">
        <f>CONCATENATE(ROUND(INDEX('cyt acc'!N:U,MATCH('TABLE S4 cyt stats'!B45,'cyt acc'!M:M,0),6),2),"±",ROUND(INDEX('cyt acc'!C:J,MATCH('TABLE S4 cyt stats'!B45,'cyt acc'!B:B,0),6),2))</f>
        <v>4.63±0.16</v>
      </c>
      <c r="I45" s="35" t="str">
        <f>CONCATENATE(ROUND(INDEX('cyt acc'!N:U,MATCH('TABLE S4 cyt stats'!B45,'cyt acc'!M:M,0),7),2),"±",ROUND(INDEX('cyt acc'!C:J,MATCH('TABLE S4 cyt stats'!B45,'cyt acc'!B:B,0),7),2))</f>
        <v>4.6±0.24</v>
      </c>
      <c r="J45" s="35" t="str">
        <f>CONCATENATE(ROUND(INDEX('cyt acc'!N:U,MATCH('TABLE S4 cyt stats'!B45,'cyt acc'!M:M,0),8),2),"±",ROUND(INDEX('cyt acc'!C:J,MATCH('TABLE S4 cyt stats'!B45,'cyt acc'!B:B,0),8),2))</f>
        <v>4.99±0.45</v>
      </c>
      <c r="K45" s="35"/>
      <c r="L45" s="35"/>
      <c r="M45" s="35"/>
      <c r="N45" s="35"/>
      <c r="O45" s="35"/>
      <c r="P45" s="35"/>
      <c r="Q45" s="29">
        <v>146</v>
      </c>
      <c r="R45" s="42">
        <v>1.84360504830205E-3</v>
      </c>
      <c r="S45" s="42">
        <v>4.4398444452905798E-5</v>
      </c>
      <c r="T45" s="43">
        <v>0.18799489623495899</v>
      </c>
      <c r="U45" s="29">
        <v>4.2</v>
      </c>
      <c r="V45" s="32" t="s">
        <v>729</v>
      </c>
      <c r="W45" s="30">
        <v>1</v>
      </c>
      <c r="X45" s="44">
        <v>1</v>
      </c>
      <c r="Y45" s="44">
        <v>0</v>
      </c>
      <c r="Z45" s="44">
        <v>1</v>
      </c>
      <c r="AB45" s="44">
        <v>131</v>
      </c>
      <c r="AC45" s="44">
        <v>24</v>
      </c>
      <c r="AD45" s="45" t="s">
        <v>127</v>
      </c>
      <c r="AE45" s="45" t="s">
        <v>1051</v>
      </c>
      <c r="AF45" s="44">
        <v>0.41</v>
      </c>
      <c r="AG45" s="104" t="s">
        <v>1096</v>
      </c>
    </row>
    <row r="46" spans="1:33" ht="30" customHeight="1" x14ac:dyDescent="0.2">
      <c r="A46" s="46" t="s">
        <v>680</v>
      </c>
      <c r="T46" s="43"/>
      <c r="V46" s="32" t="s">
        <v>131</v>
      </c>
      <c r="W46" s="37">
        <v>4</v>
      </c>
      <c r="X46" s="44">
        <v>4</v>
      </c>
      <c r="Y46" s="44">
        <v>2</v>
      </c>
      <c r="Z46" s="47">
        <v>2</v>
      </c>
      <c r="AB46" s="44">
        <v>121</v>
      </c>
      <c r="AC46" s="44">
        <v>4</v>
      </c>
      <c r="AD46" s="45" t="s">
        <v>115</v>
      </c>
      <c r="AE46" s="45" t="s">
        <v>1051</v>
      </c>
      <c r="AF46" s="44">
        <v>0.16</v>
      </c>
      <c r="AG46" s="111"/>
    </row>
    <row r="47" spans="1:33" ht="30" customHeight="1" x14ac:dyDescent="0.2">
      <c r="A47" s="46" t="s">
        <v>679</v>
      </c>
      <c r="T47" s="43"/>
      <c r="V47" s="32" t="s">
        <v>730</v>
      </c>
      <c r="W47" s="30">
        <v>1</v>
      </c>
      <c r="X47" s="44">
        <v>1</v>
      </c>
      <c r="Y47" s="44">
        <v>0</v>
      </c>
      <c r="Z47" s="44">
        <v>1</v>
      </c>
      <c r="AB47" s="46">
        <v>60</v>
      </c>
      <c r="AC47" s="44">
        <v>8</v>
      </c>
      <c r="AD47" s="45" t="s">
        <v>121</v>
      </c>
      <c r="AE47" s="45" t="s">
        <v>1051</v>
      </c>
      <c r="AF47" s="44">
        <v>0.18</v>
      </c>
      <c r="AG47" s="111"/>
    </row>
    <row r="48" spans="1:33" ht="30" customHeight="1" x14ac:dyDescent="0.2">
      <c r="A48" s="49" t="s">
        <v>1022</v>
      </c>
      <c r="B48" s="28" t="s">
        <v>481</v>
      </c>
      <c r="C48" s="35" t="str">
        <f>CONCATENATE(ROUND(INDEX('cyt acc'!N:U,MATCH('TABLE S4 cyt stats'!B48,'cyt acc'!M:M,0),1),2),"±",ROUND(INDEX('cyt acc'!C:J,MATCH('TABLE S4 cyt stats'!B48,'cyt acc'!B:B,0),1),2))</f>
        <v>5.5±0.29</v>
      </c>
      <c r="D48" s="35" t="str">
        <f>CONCATENATE(ROUND(INDEX('cyt acc'!N:U,MATCH('TABLE S4 cyt stats'!B48,'cyt acc'!M:M,0),2),2),"±",ROUND(INDEX('cyt acc'!C:J,MATCH('TABLE S4 cyt stats'!B48,'cyt acc'!B:B,0),2),2))</f>
        <v>5.52±0.21</v>
      </c>
      <c r="E48" s="35" t="str">
        <f>CONCATENATE(ROUND(INDEX('cyt acc'!N:U,MATCH('TABLE S4 cyt stats'!B48,'cyt acc'!M:M,0),3),2),"±",ROUND(INDEX('cyt acc'!C:J,MATCH('TABLE S4 cyt stats'!B48,'cyt acc'!B:B,0),3),2))</f>
        <v>5.36±0.16</v>
      </c>
      <c r="F48" s="35" t="str">
        <f>CONCATENATE(ROUND(INDEX('cyt acc'!N:U,MATCH('TABLE S4 cyt stats'!B48,'cyt acc'!M:M,0),4),2),"±",ROUND(INDEX('cyt acc'!C:J,MATCH('TABLE S4 cyt stats'!B48,'cyt acc'!B:B,0),4),2))</f>
        <v>5.25±0.25</v>
      </c>
      <c r="G48" s="35" t="str">
        <f>CONCATENATE(ROUND(INDEX('cyt acc'!N:U,MATCH('TABLE S4 cyt stats'!B48,'cyt acc'!M:M,0),5),2),"±",ROUND(INDEX('cyt acc'!C:J,MATCH('TABLE S4 cyt stats'!B48,'cyt acc'!B:B,0),5),2))</f>
        <v>5.13±0.24</v>
      </c>
      <c r="H48" s="35" t="str">
        <f>CONCATENATE(ROUND(INDEX('cyt acc'!N:U,MATCH('TABLE S4 cyt stats'!B48,'cyt acc'!M:M,0),6),2),"±",ROUND(INDEX('cyt acc'!C:J,MATCH('TABLE S4 cyt stats'!B48,'cyt acc'!B:B,0),6),2))</f>
        <v>5.15±0.17</v>
      </c>
      <c r="I48" s="35" t="str">
        <f>CONCATENATE(ROUND(INDEX('cyt acc'!N:U,MATCH('TABLE S4 cyt stats'!B48,'cyt acc'!M:M,0),7),2),"±",ROUND(INDEX('cyt acc'!C:J,MATCH('TABLE S4 cyt stats'!B48,'cyt acc'!B:B,0),7),2))</f>
        <v>5.06±0.14</v>
      </c>
      <c r="J48" s="35" t="str">
        <f>CONCATENATE(ROUND(INDEX('cyt acc'!N:U,MATCH('TABLE S4 cyt stats'!B48,'cyt acc'!M:M,0),8),2),"±",ROUND(INDEX('cyt acc'!C:J,MATCH('TABLE S4 cyt stats'!B48,'cyt acc'!B:B,0),8),2))</f>
        <v>4.91±0.18</v>
      </c>
      <c r="K48" s="35"/>
      <c r="L48" s="35"/>
      <c r="M48" s="35"/>
      <c r="N48" s="35"/>
      <c r="O48" s="35"/>
      <c r="P48" s="35"/>
      <c r="Q48" s="29">
        <v>108</v>
      </c>
      <c r="R48" s="42">
        <v>3.18547640487665E-8</v>
      </c>
      <c r="S48" s="42">
        <v>3.8356967330994797E-9</v>
      </c>
      <c r="T48" s="43">
        <v>0.43017930075398902</v>
      </c>
      <c r="U48" s="29">
        <v>4.5999999999999996</v>
      </c>
      <c r="V48" s="32" t="s">
        <v>731</v>
      </c>
      <c r="W48" s="30">
        <v>1</v>
      </c>
      <c r="X48" s="44">
        <v>1</v>
      </c>
      <c r="Y48" s="44">
        <v>0</v>
      </c>
      <c r="Z48" s="44">
        <v>1</v>
      </c>
      <c r="AB48" s="44">
        <v>170</v>
      </c>
      <c r="AC48" s="44">
        <v>16</v>
      </c>
      <c r="AD48" s="45" t="s">
        <v>554</v>
      </c>
      <c r="AE48" s="45" t="s">
        <v>1049</v>
      </c>
      <c r="AF48" s="44">
        <v>0.69</v>
      </c>
      <c r="AG48" s="104" t="s">
        <v>1097</v>
      </c>
    </row>
    <row r="49" spans="1:33" ht="30" customHeight="1" x14ac:dyDescent="0.2">
      <c r="A49" s="44" t="s">
        <v>1023</v>
      </c>
      <c r="T49" s="43"/>
      <c r="V49" s="32" t="s">
        <v>1323</v>
      </c>
      <c r="W49" s="30">
        <v>1</v>
      </c>
      <c r="X49" s="44">
        <v>1</v>
      </c>
      <c r="Y49" s="44">
        <v>0</v>
      </c>
      <c r="Z49" s="44">
        <v>1</v>
      </c>
      <c r="AB49" s="44">
        <v>131</v>
      </c>
      <c r="AC49" s="44">
        <v>21</v>
      </c>
      <c r="AD49" s="45" t="s">
        <v>180</v>
      </c>
      <c r="AE49" s="45" t="s">
        <v>1051</v>
      </c>
      <c r="AF49" s="44">
        <v>0.33</v>
      </c>
      <c r="AG49" s="111"/>
    </row>
    <row r="50" spans="1:33" ht="30" customHeight="1" x14ac:dyDescent="0.2">
      <c r="A50" s="46" t="s">
        <v>693</v>
      </c>
      <c r="T50" s="43"/>
      <c r="V50" s="32" t="s">
        <v>732</v>
      </c>
      <c r="W50" s="30">
        <v>3</v>
      </c>
      <c r="X50" s="44">
        <v>2</v>
      </c>
      <c r="Y50" s="44">
        <v>1</v>
      </c>
      <c r="Z50" s="44">
        <v>1</v>
      </c>
      <c r="AA50" s="44">
        <v>1</v>
      </c>
      <c r="AB50" s="46">
        <v>48</v>
      </c>
      <c r="AC50" s="44">
        <v>8</v>
      </c>
      <c r="AD50" s="45" t="s">
        <v>127</v>
      </c>
      <c r="AE50" s="45" t="s">
        <v>1051</v>
      </c>
      <c r="AF50" s="44">
        <v>0.09</v>
      </c>
      <c r="AG50" s="111"/>
    </row>
    <row r="51" spans="1:33" ht="30" customHeight="1" x14ac:dyDescent="0.2">
      <c r="A51" s="41" t="s">
        <v>378</v>
      </c>
      <c r="B51" s="28" t="s">
        <v>445</v>
      </c>
      <c r="C51" s="35" t="str">
        <f>CONCATENATE(ROUND(INDEX('cyt acc'!N:U,MATCH('TABLE S4 cyt stats'!B51,'cyt acc'!M:M,0),1),2),"±",ROUND(INDEX('cyt acc'!C:J,MATCH('TABLE S4 cyt stats'!B51,'cyt acc'!B:B,0),1),2))</f>
        <v>4.81±0.09</v>
      </c>
      <c r="D51" s="35" t="str">
        <f>CONCATENATE(ROUND(INDEX('cyt acc'!N:U,MATCH('TABLE S4 cyt stats'!B51,'cyt acc'!M:M,0),2),2),"±",ROUND(INDEX('cyt acc'!C:J,MATCH('TABLE S4 cyt stats'!B51,'cyt acc'!B:B,0),2),2))</f>
        <v>5.03±0.18</v>
      </c>
      <c r="E51" s="35" t="str">
        <f>CONCATENATE(ROUND(INDEX('cyt acc'!N:U,MATCH('TABLE S4 cyt stats'!B51,'cyt acc'!M:M,0),3),2),"±",ROUND(INDEX('cyt acc'!C:J,MATCH('TABLE S4 cyt stats'!B51,'cyt acc'!B:B,0),3),2))</f>
        <v>4.89±0.24</v>
      </c>
      <c r="F51" s="35" t="str">
        <f>CONCATENATE(ROUND(INDEX('cyt acc'!N:U,MATCH('TABLE S4 cyt stats'!B51,'cyt acc'!M:M,0),4),2),"±",ROUND(INDEX('cyt acc'!C:J,MATCH('TABLE S4 cyt stats'!B51,'cyt acc'!B:B,0),4),2))</f>
        <v>4.94±0.21</v>
      </c>
      <c r="G51" s="35" t="str">
        <f>CONCATENATE(ROUND(INDEX('cyt acc'!N:U,MATCH('TABLE S4 cyt stats'!B51,'cyt acc'!M:M,0),5),2),"±",ROUND(INDEX('cyt acc'!C:J,MATCH('TABLE S4 cyt stats'!B51,'cyt acc'!B:B,0),5),2))</f>
        <v>4.39±0.18</v>
      </c>
      <c r="H51" s="35" t="str">
        <f>CONCATENATE(ROUND(INDEX('cyt acc'!N:U,MATCH('TABLE S4 cyt stats'!B51,'cyt acc'!M:M,0),6),2),"±",ROUND(INDEX('cyt acc'!C:J,MATCH('TABLE S4 cyt stats'!B51,'cyt acc'!B:B,0),6),2))</f>
        <v>4.58±0.19</v>
      </c>
      <c r="I51" s="35" t="str">
        <f>CONCATENATE(ROUND(INDEX('cyt acc'!N:U,MATCH('TABLE S4 cyt stats'!B51,'cyt acc'!M:M,0),7),2),"±",ROUND(INDEX('cyt acc'!C:J,MATCH('TABLE S4 cyt stats'!B51,'cyt acc'!B:B,0),7),2))</f>
        <v>4.32±0.26</v>
      </c>
      <c r="J51" s="35" t="str">
        <f>CONCATENATE(ROUND(INDEX('cyt acc'!N:U,MATCH('TABLE S4 cyt stats'!B51,'cyt acc'!M:M,0),8),2),"±",ROUND(INDEX('cyt acc'!C:J,MATCH('TABLE S4 cyt stats'!B51,'cyt acc'!B:B,0),8),2))</f>
        <v>4.42±0.13</v>
      </c>
      <c r="K51" s="35"/>
      <c r="L51" s="35"/>
      <c r="M51" s="35"/>
      <c r="N51" s="35"/>
      <c r="O51" s="35"/>
      <c r="P51" s="35"/>
      <c r="Q51" s="29">
        <v>111</v>
      </c>
      <c r="R51" s="42">
        <v>2.5668356329333599E-13</v>
      </c>
      <c r="S51" s="42">
        <v>9.8904922720614804E-14</v>
      </c>
      <c r="T51" s="43">
        <v>0.70604442538854095</v>
      </c>
      <c r="U51" s="29">
        <v>4.5999999999999996</v>
      </c>
      <c r="V51" s="32" t="s">
        <v>526</v>
      </c>
      <c r="W51" s="30">
        <v>3</v>
      </c>
      <c r="X51" s="44">
        <v>3</v>
      </c>
      <c r="Y51" s="44">
        <v>3</v>
      </c>
      <c r="Z51" s="44">
        <v>0</v>
      </c>
      <c r="AB51" s="44">
        <v>108</v>
      </c>
      <c r="AC51" s="44">
        <v>50</v>
      </c>
      <c r="AD51" s="45" t="s">
        <v>134</v>
      </c>
      <c r="AE51" s="45" t="s">
        <v>1051</v>
      </c>
      <c r="AF51" s="44">
        <v>1.1000000000000001</v>
      </c>
      <c r="AG51" s="71" t="s">
        <v>1098</v>
      </c>
    </row>
    <row r="52" spans="1:33" ht="30" customHeight="1" x14ac:dyDescent="0.2">
      <c r="A52" s="41" t="s">
        <v>338</v>
      </c>
      <c r="B52" s="28" t="s">
        <v>405</v>
      </c>
      <c r="C52" s="35" t="str">
        <f>CONCATENATE(ROUND(INDEX('cyt acc'!N:U,MATCH('TABLE S4 cyt stats'!B52,'cyt acc'!M:M,0),1),2),"±",ROUND(INDEX('cyt acc'!C:J,MATCH('TABLE S4 cyt stats'!B52,'cyt acc'!B:B,0),1),2))</f>
        <v>5.11±0.16</v>
      </c>
      <c r="D52" s="35" t="str">
        <f>CONCATENATE(ROUND(INDEX('cyt acc'!N:U,MATCH('TABLE S4 cyt stats'!B52,'cyt acc'!M:M,0),2),2),"±",ROUND(INDEX('cyt acc'!C:J,MATCH('TABLE S4 cyt stats'!B52,'cyt acc'!B:B,0),2),2))</f>
        <v>5.04±0.13</v>
      </c>
      <c r="E52" s="35" t="str">
        <f>CONCATENATE(ROUND(INDEX('cyt acc'!N:U,MATCH('TABLE S4 cyt stats'!B52,'cyt acc'!M:M,0),3),2),"±",ROUND(INDEX('cyt acc'!C:J,MATCH('TABLE S4 cyt stats'!B52,'cyt acc'!B:B,0),3),2))</f>
        <v>4.95±0.19</v>
      </c>
      <c r="F52" s="35" t="str">
        <f>CONCATENATE(ROUND(INDEX('cyt acc'!N:U,MATCH('TABLE S4 cyt stats'!B52,'cyt acc'!M:M,0),4),2),"±",ROUND(INDEX('cyt acc'!C:J,MATCH('TABLE S4 cyt stats'!B52,'cyt acc'!B:B,0),4),2))</f>
        <v>4.92±0.13</v>
      </c>
      <c r="G52" s="35" t="str">
        <f>CONCATENATE(ROUND(INDEX('cyt acc'!N:U,MATCH('TABLE S4 cyt stats'!B52,'cyt acc'!M:M,0),5),2),"±",ROUND(INDEX('cyt acc'!C:J,MATCH('TABLE S4 cyt stats'!B52,'cyt acc'!B:B,0),5),2))</f>
        <v>4.78±0.25</v>
      </c>
      <c r="H52" s="35" t="str">
        <f>CONCATENATE(ROUND(INDEX('cyt acc'!N:U,MATCH('TABLE S4 cyt stats'!B52,'cyt acc'!M:M,0),6),2),"±",ROUND(INDEX('cyt acc'!C:J,MATCH('TABLE S4 cyt stats'!B52,'cyt acc'!B:B,0),6),2))</f>
        <v>4.77±0.2</v>
      </c>
      <c r="I52" s="35" t="str">
        <f>CONCATENATE(ROUND(INDEX('cyt acc'!N:U,MATCH('TABLE S4 cyt stats'!B52,'cyt acc'!M:M,0),7),2),"±",ROUND(INDEX('cyt acc'!C:J,MATCH('TABLE S4 cyt stats'!B52,'cyt acc'!B:B,0),7),2))</f>
        <v>4.64±0.14</v>
      </c>
      <c r="J52" s="35" t="str">
        <f>CONCATENATE(ROUND(INDEX('cyt acc'!N:U,MATCH('TABLE S4 cyt stats'!B52,'cyt acc'!M:M,0),8),2),"±",ROUND(INDEX('cyt acc'!C:J,MATCH('TABLE S4 cyt stats'!B52,'cyt acc'!B:B,0),8),2))</f>
        <v>4.47±0.18</v>
      </c>
      <c r="K52" s="35"/>
      <c r="L52" s="35"/>
      <c r="M52" s="35"/>
      <c r="N52" s="35"/>
      <c r="O52" s="35"/>
      <c r="P52" s="35"/>
      <c r="Q52" s="29">
        <v>134</v>
      </c>
      <c r="R52" s="42">
        <v>3.6428571270619102E-10</v>
      </c>
      <c r="S52" s="42">
        <v>6.14101338940694E-11</v>
      </c>
      <c r="T52" s="43">
        <v>0.54486333108782803</v>
      </c>
      <c r="U52" s="29">
        <v>4.3</v>
      </c>
      <c r="V52" s="32" t="s">
        <v>527</v>
      </c>
      <c r="W52" s="30">
        <v>3</v>
      </c>
      <c r="X52" s="44">
        <v>2</v>
      </c>
      <c r="Y52" s="44">
        <v>1</v>
      </c>
      <c r="Z52" s="44">
        <v>1</v>
      </c>
      <c r="AA52" s="44">
        <v>1</v>
      </c>
      <c r="AB52" s="44">
        <v>106</v>
      </c>
      <c r="AC52" s="44">
        <v>7</v>
      </c>
      <c r="AD52" s="45" t="s">
        <v>141</v>
      </c>
      <c r="AE52" s="45" t="s">
        <v>1051</v>
      </c>
      <c r="AF52" s="44">
        <v>0.28999999999999998</v>
      </c>
      <c r="AG52" s="71" t="s">
        <v>1099</v>
      </c>
    </row>
    <row r="53" spans="1:33" ht="30" customHeight="1" x14ac:dyDescent="0.2">
      <c r="A53" s="41" t="s">
        <v>587</v>
      </c>
      <c r="B53" s="28" t="s">
        <v>482</v>
      </c>
      <c r="C53" s="35" t="str">
        <f>CONCATENATE(ROUND(INDEX('cyt acc'!N:U,MATCH('TABLE S4 cyt stats'!B53,'cyt acc'!M:M,0),1),2),"±",ROUND(INDEX('cyt acc'!C:J,MATCH('TABLE S4 cyt stats'!B53,'cyt acc'!B:B,0),1),2))</f>
        <v>5.33±0.27</v>
      </c>
      <c r="D53" s="35" t="str">
        <f>CONCATENATE(ROUND(INDEX('cyt acc'!N:U,MATCH('TABLE S4 cyt stats'!B53,'cyt acc'!M:M,0),2),2),"±",ROUND(INDEX('cyt acc'!C:J,MATCH('TABLE S4 cyt stats'!B53,'cyt acc'!B:B,0),2),2))</f>
        <v>5.27±0.11</v>
      </c>
      <c r="E53" s="35" t="str">
        <f>CONCATENATE(ROUND(INDEX('cyt acc'!N:U,MATCH('TABLE S4 cyt stats'!B53,'cyt acc'!M:M,0),3),2),"±",ROUND(INDEX('cyt acc'!C:J,MATCH('TABLE S4 cyt stats'!B53,'cyt acc'!B:B,0),3),2))</f>
        <v>5.44±0.19</v>
      </c>
      <c r="F53" s="35" t="str">
        <f>CONCATENATE(ROUND(INDEX('cyt acc'!N:U,MATCH('TABLE S4 cyt stats'!B53,'cyt acc'!M:M,0),4),2),"±",ROUND(INDEX('cyt acc'!C:J,MATCH('TABLE S4 cyt stats'!B53,'cyt acc'!B:B,0),4),2))</f>
        <v>5.42±0.18</v>
      </c>
      <c r="G53" s="35" t="str">
        <f>CONCATENATE(ROUND(INDEX('cyt acc'!N:U,MATCH('TABLE S4 cyt stats'!B53,'cyt acc'!M:M,0),5),2),"±",ROUND(INDEX('cyt acc'!C:J,MATCH('TABLE S4 cyt stats'!B53,'cyt acc'!B:B,0),5),2))</f>
        <v>4.96±0.19</v>
      </c>
      <c r="H53" s="35" t="str">
        <f>CONCATENATE(ROUND(INDEX('cyt acc'!N:U,MATCH('TABLE S4 cyt stats'!B53,'cyt acc'!M:M,0),6),2),"±",ROUND(INDEX('cyt acc'!C:J,MATCH('TABLE S4 cyt stats'!B53,'cyt acc'!B:B,0),6),2))</f>
        <v>4.71±0.34</v>
      </c>
      <c r="I53" s="35" t="str">
        <f>CONCATENATE(ROUND(INDEX('cyt acc'!N:U,MATCH('TABLE S4 cyt stats'!B53,'cyt acc'!M:M,0),7),2),"±",ROUND(INDEX('cyt acc'!C:J,MATCH('TABLE S4 cyt stats'!B53,'cyt acc'!B:B,0),7),2))</f>
        <v>5.14±0.15</v>
      </c>
      <c r="J53" s="35" t="str">
        <f>CONCATENATE(ROUND(INDEX('cyt acc'!N:U,MATCH('TABLE S4 cyt stats'!B53,'cyt acc'!M:M,0),8),2),"±",ROUND(INDEX('cyt acc'!C:J,MATCH('TABLE S4 cyt stats'!B53,'cyt acc'!B:B,0),8),2))</f>
        <v>5.1±0.12</v>
      </c>
      <c r="K53" s="35"/>
      <c r="L53" s="35"/>
      <c r="M53" s="35"/>
      <c r="N53" s="35"/>
      <c r="O53" s="35"/>
      <c r="P53" s="35"/>
      <c r="Q53" s="29">
        <v>107</v>
      </c>
      <c r="R53" s="42">
        <v>1.8661339140635301E-10</v>
      </c>
      <c r="S53" s="42">
        <v>3.5952794987859703E-11</v>
      </c>
      <c r="T53" s="43">
        <v>0.57142244527867403</v>
      </c>
      <c r="U53" s="29">
        <v>4.7</v>
      </c>
      <c r="V53" s="32" t="s">
        <v>734</v>
      </c>
      <c r="W53" s="30">
        <v>1</v>
      </c>
      <c r="X53" s="44">
        <v>1</v>
      </c>
      <c r="Y53" s="44">
        <v>0</v>
      </c>
      <c r="Z53" s="44">
        <v>1</v>
      </c>
      <c r="AB53" s="44">
        <v>404</v>
      </c>
      <c r="AC53" s="44">
        <v>35</v>
      </c>
      <c r="AD53" s="45" t="s">
        <v>560</v>
      </c>
      <c r="AE53" s="45" t="s">
        <v>1054</v>
      </c>
      <c r="AF53" s="44">
        <v>1.36</v>
      </c>
      <c r="AG53" s="104" t="s">
        <v>1100</v>
      </c>
    </row>
    <row r="54" spans="1:33" ht="30" customHeight="1" x14ac:dyDescent="0.2">
      <c r="A54" s="46" t="s">
        <v>688</v>
      </c>
      <c r="T54" s="43"/>
      <c r="V54" s="32" t="s">
        <v>1445</v>
      </c>
      <c r="W54" s="30">
        <v>2</v>
      </c>
      <c r="X54" s="44">
        <v>2</v>
      </c>
      <c r="Y54" s="44">
        <v>1</v>
      </c>
      <c r="Z54" s="44">
        <v>1</v>
      </c>
      <c r="AB54" s="44">
        <v>201</v>
      </c>
      <c r="AC54" s="44">
        <v>12</v>
      </c>
      <c r="AD54" s="45" t="s">
        <v>123</v>
      </c>
      <c r="AE54" s="45" t="s">
        <v>1049</v>
      </c>
      <c r="AF54" s="44">
        <v>0.72</v>
      </c>
      <c r="AG54" s="111"/>
    </row>
    <row r="55" spans="1:33" ht="30" customHeight="1" x14ac:dyDescent="0.2">
      <c r="A55" s="41" t="s">
        <v>367</v>
      </c>
      <c r="B55" s="28" t="s">
        <v>434</v>
      </c>
      <c r="C55" s="35" t="str">
        <f>CONCATENATE(ROUND(INDEX('cyt acc'!N:U,MATCH('TABLE S4 cyt stats'!B55,'cyt acc'!M:M,0),1),2),"±",ROUND(INDEX('cyt acc'!C:J,MATCH('TABLE S4 cyt stats'!B55,'cyt acc'!B:B,0),1),2))</f>
        <v>4.76±0.18</v>
      </c>
      <c r="D55" s="35" t="str">
        <f>CONCATENATE(ROUND(INDEX('cyt acc'!N:U,MATCH('TABLE S4 cyt stats'!B55,'cyt acc'!M:M,0),2),2),"±",ROUND(INDEX('cyt acc'!C:J,MATCH('TABLE S4 cyt stats'!B55,'cyt acc'!B:B,0),2),2))</f>
        <v>4.7±0.1</v>
      </c>
      <c r="E55" s="35" t="str">
        <f>CONCATENATE(ROUND(INDEX('cyt acc'!N:U,MATCH('TABLE S4 cyt stats'!B55,'cyt acc'!M:M,0),3),2),"±",ROUND(INDEX('cyt acc'!C:J,MATCH('TABLE S4 cyt stats'!B55,'cyt acc'!B:B,0),3),2))</f>
        <v>4.51±0.26</v>
      </c>
      <c r="F55" s="35" t="str">
        <f>CONCATENATE(ROUND(INDEX('cyt acc'!N:U,MATCH('TABLE S4 cyt stats'!B55,'cyt acc'!M:M,0),4),2),"±",ROUND(INDEX('cyt acc'!C:J,MATCH('TABLE S4 cyt stats'!B55,'cyt acc'!B:B,0),4),2))</f>
        <v>4.63±0.22</v>
      </c>
      <c r="G55" s="35" t="str">
        <f>CONCATENATE(ROUND(INDEX('cyt acc'!N:U,MATCH('TABLE S4 cyt stats'!B55,'cyt acc'!M:M,0),5),2),"±",ROUND(INDEX('cyt acc'!C:J,MATCH('TABLE S4 cyt stats'!B55,'cyt acc'!B:B,0),5),2))</f>
        <v>4.62±0.2</v>
      </c>
      <c r="H55" s="35" t="str">
        <f>CONCATENATE(ROUND(INDEX('cyt acc'!N:U,MATCH('TABLE S4 cyt stats'!B55,'cyt acc'!M:M,0),6),2),"±",ROUND(INDEX('cyt acc'!C:J,MATCH('TABLE S4 cyt stats'!B55,'cyt acc'!B:B,0),6),2))</f>
        <v>4.69±0.24</v>
      </c>
      <c r="I55" s="35" t="str">
        <f>CONCATENATE(ROUND(INDEX('cyt acc'!N:U,MATCH('TABLE S4 cyt stats'!B55,'cyt acc'!M:M,0),7),2),"±",ROUND(INDEX('cyt acc'!C:J,MATCH('TABLE S4 cyt stats'!B55,'cyt acc'!B:B,0),7),2))</f>
        <v>4.54±0.21</v>
      </c>
      <c r="J55" s="35" t="str">
        <f>CONCATENATE(ROUND(INDEX('cyt acc'!N:U,MATCH('TABLE S4 cyt stats'!B55,'cyt acc'!M:M,0),8),2),"±",ROUND(INDEX('cyt acc'!C:J,MATCH('TABLE S4 cyt stats'!B55,'cyt acc'!B:B,0),8),2))</f>
        <v>4.65±0.23</v>
      </c>
      <c r="K55" s="35"/>
      <c r="L55" s="35"/>
      <c r="M55" s="35"/>
      <c r="N55" s="35"/>
      <c r="O55" s="35"/>
      <c r="P55" s="35"/>
      <c r="Q55" s="29">
        <v>928</v>
      </c>
      <c r="R55" s="42">
        <v>0.20355231141882599</v>
      </c>
      <c r="S55" s="42">
        <v>4.9020293148539203E-3</v>
      </c>
      <c r="T55" s="43">
        <v>8.5876335297610504E-2</v>
      </c>
      <c r="U55" s="29">
        <v>1.5</v>
      </c>
      <c r="V55" s="32" t="s">
        <v>526</v>
      </c>
      <c r="W55" s="30">
        <v>3</v>
      </c>
      <c r="X55" s="44">
        <v>3</v>
      </c>
      <c r="Y55" s="44">
        <v>3</v>
      </c>
      <c r="Z55" s="44">
        <v>0</v>
      </c>
      <c r="AB55" s="44">
        <v>212</v>
      </c>
      <c r="AC55" s="44">
        <v>34</v>
      </c>
      <c r="AD55" s="45" t="s">
        <v>136</v>
      </c>
      <c r="AE55" s="45" t="s">
        <v>1049</v>
      </c>
      <c r="AF55" s="44">
        <v>1.69</v>
      </c>
      <c r="AG55" s="71" t="s">
        <v>1101</v>
      </c>
    </row>
    <row r="56" spans="1:33" ht="30" customHeight="1" x14ac:dyDescent="0.2">
      <c r="A56" s="41" t="s">
        <v>588</v>
      </c>
      <c r="B56" s="28" t="s">
        <v>483</v>
      </c>
      <c r="C56" s="35" t="str">
        <f>CONCATENATE(ROUND(INDEX('cyt acc'!N:U,MATCH('TABLE S4 cyt stats'!B56,'cyt acc'!M:M,0),1),2),"±",ROUND(INDEX('cyt acc'!C:J,MATCH('TABLE S4 cyt stats'!B56,'cyt acc'!B:B,0),1),2))</f>
        <v>5.41±0.23</v>
      </c>
      <c r="D56" s="35" t="str">
        <f>CONCATENATE(ROUND(INDEX('cyt acc'!N:U,MATCH('TABLE S4 cyt stats'!B56,'cyt acc'!M:M,0),2),2),"±",ROUND(INDEX('cyt acc'!C:J,MATCH('TABLE S4 cyt stats'!B56,'cyt acc'!B:B,0),2),2))</f>
        <v>5.33±0.16</v>
      </c>
      <c r="E56" s="35" t="str">
        <f>CONCATENATE(ROUND(INDEX('cyt acc'!N:U,MATCH('TABLE S4 cyt stats'!B56,'cyt acc'!M:M,0),3),2),"±",ROUND(INDEX('cyt acc'!C:J,MATCH('TABLE S4 cyt stats'!B56,'cyt acc'!B:B,0),3),2))</f>
        <v>5.87±0.12</v>
      </c>
      <c r="F56" s="35" t="str">
        <f>CONCATENATE(ROUND(INDEX('cyt acc'!N:U,MATCH('TABLE S4 cyt stats'!B56,'cyt acc'!M:M,0),4),2),"±",ROUND(INDEX('cyt acc'!C:J,MATCH('TABLE S4 cyt stats'!B56,'cyt acc'!B:B,0),4),2))</f>
        <v>5.91±0.21</v>
      </c>
      <c r="G56" s="35" t="str">
        <f>CONCATENATE(ROUND(INDEX('cyt acc'!N:U,MATCH('TABLE S4 cyt stats'!B56,'cyt acc'!M:M,0),5),2),"±",ROUND(INDEX('cyt acc'!C:J,MATCH('TABLE S4 cyt stats'!B56,'cyt acc'!B:B,0),5),2))</f>
        <v>5.97±0.21</v>
      </c>
      <c r="H56" s="35" t="str">
        <f>CONCATENATE(ROUND(INDEX('cyt acc'!N:U,MATCH('TABLE S4 cyt stats'!B56,'cyt acc'!M:M,0),6),2),"±",ROUND(INDEX('cyt acc'!C:J,MATCH('TABLE S4 cyt stats'!B56,'cyt acc'!B:B,0),6),2))</f>
        <v>5.76±0.11</v>
      </c>
      <c r="I56" s="35" t="str">
        <f>CONCATENATE(ROUND(INDEX('cyt acc'!N:U,MATCH('TABLE S4 cyt stats'!B56,'cyt acc'!M:M,0),7),2),"±",ROUND(INDEX('cyt acc'!C:J,MATCH('TABLE S4 cyt stats'!B56,'cyt acc'!B:B,0),7),2))</f>
        <v>5.98±0.11</v>
      </c>
      <c r="J56" s="35" t="str">
        <f>CONCATENATE(ROUND(INDEX('cyt acc'!N:U,MATCH('TABLE S4 cyt stats'!B56,'cyt acc'!M:M,0),8),2),"±",ROUND(INDEX('cyt acc'!C:J,MATCH('TABLE S4 cyt stats'!B56,'cyt acc'!B:B,0),8),2))</f>
        <v>5.89±0.18</v>
      </c>
      <c r="K56" s="35"/>
      <c r="L56" s="35"/>
      <c r="M56" s="35"/>
      <c r="N56" s="35"/>
      <c r="O56" s="35"/>
      <c r="P56" s="35"/>
      <c r="Q56" s="29">
        <v>103</v>
      </c>
      <c r="R56" s="42">
        <v>7.4384942649885394E-15</v>
      </c>
      <c r="S56" s="42">
        <v>3.4035998762798002E-15</v>
      </c>
      <c r="T56" s="43">
        <v>0.80284599997447004</v>
      </c>
      <c r="U56" s="29">
        <v>4.7</v>
      </c>
      <c r="V56" s="32" t="s">
        <v>724</v>
      </c>
      <c r="W56" s="37">
        <v>3</v>
      </c>
      <c r="X56" s="44">
        <v>3</v>
      </c>
      <c r="Y56" s="44">
        <v>2</v>
      </c>
      <c r="Z56" s="47">
        <v>1</v>
      </c>
      <c r="AB56" s="44">
        <v>485</v>
      </c>
      <c r="AC56" s="44">
        <v>40</v>
      </c>
      <c r="AD56" s="45" t="s">
        <v>635</v>
      </c>
      <c r="AE56" s="45" t="s">
        <v>1057</v>
      </c>
      <c r="AF56" s="48" t="s">
        <v>1053</v>
      </c>
      <c r="AG56" s="104" t="s">
        <v>1102</v>
      </c>
    </row>
    <row r="57" spans="1:33" ht="30" customHeight="1" x14ac:dyDescent="0.2">
      <c r="A57" s="46" t="s">
        <v>689</v>
      </c>
      <c r="T57" s="43"/>
      <c r="V57" s="32" t="s">
        <v>735</v>
      </c>
      <c r="W57" s="30">
        <v>1</v>
      </c>
      <c r="X57" s="44">
        <v>1</v>
      </c>
      <c r="Y57" s="44">
        <v>0</v>
      </c>
      <c r="Z57" s="44">
        <v>1</v>
      </c>
      <c r="AB57" s="46">
        <v>74</v>
      </c>
      <c r="AC57" s="44">
        <v>5</v>
      </c>
      <c r="AD57" s="45" t="s">
        <v>127</v>
      </c>
      <c r="AE57" s="44">
        <v>1</v>
      </c>
      <c r="AF57" s="48" t="s">
        <v>1053</v>
      </c>
      <c r="AG57" s="111"/>
    </row>
    <row r="58" spans="1:33" ht="30" customHeight="1" x14ac:dyDescent="0.2">
      <c r="A58" s="41" t="s">
        <v>661</v>
      </c>
      <c r="B58" s="28" t="s">
        <v>484</v>
      </c>
      <c r="C58" s="35" t="str">
        <f>CONCATENATE(ROUND(INDEX('cyt acc'!N:U,MATCH('TABLE S4 cyt stats'!B58,'cyt acc'!M:M,0),1),2),"±",ROUND(INDEX('cyt acc'!C:J,MATCH('TABLE S4 cyt stats'!B58,'cyt acc'!B:B,0),1),2))</f>
        <v>5.68±0.25</v>
      </c>
      <c r="D58" s="35" t="str">
        <f>CONCATENATE(ROUND(INDEX('cyt acc'!N:U,MATCH('TABLE S4 cyt stats'!B58,'cyt acc'!M:M,0),2),2),"±",ROUND(INDEX('cyt acc'!C:J,MATCH('TABLE S4 cyt stats'!B58,'cyt acc'!B:B,0),2),2))</f>
        <v>5.75±0.21</v>
      </c>
      <c r="E58" s="35" t="str">
        <f>CONCATENATE(ROUND(INDEX('cyt acc'!N:U,MATCH('TABLE S4 cyt stats'!B58,'cyt acc'!M:M,0),3),2),"±",ROUND(INDEX('cyt acc'!C:J,MATCH('TABLE S4 cyt stats'!B58,'cyt acc'!B:B,0),3),2))</f>
        <v>5.84±0.2</v>
      </c>
      <c r="F58" s="35" t="str">
        <f>CONCATENATE(ROUND(INDEX('cyt acc'!N:U,MATCH('TABLE S4 cyt stats'!B58,'cyt acc'!M:M,0),4),2),"±",ROUND(INDEX('cyt acc'!C:J,MATCH('TABLE S4 cyt stats'!B58,'cyt acc'!B:B,0),4),2))</f>
        <v>5.83±0.08</v>
      </c>
      <c r="G58" s="35" t="str">
        <f>CONCATENATE(ROUND(INDEX('cyt acc'!N:U,MATCH('TABLE S4 cyt stats'!B58,'cyt acc'!M:M,0),5),2),"±",ROUND(INDEX('cyt acc'!C:J,MATCH('TABLE S4 cyt stats'!B58,'cyt acc'!B:B,0),5),2))</f>
        <v>5.66±0.13</v>
      </c>
      <c r="H58" s="35" t="str">
        <f>CONCATENATE(ROUND(INDEX('cyt acc'!N:U,MATCH('TABLE S4 cyt stats'!B58,'cyt acc'!M:M,0),6),2),"±",ROUND(INDEX('cyt acc'!C:J,MATCH('TABLE S4 cyt stats'!B58,'cyt acc'!B:B,0),6),2))</f>
        <v>6.08±0.13</v>
      </c>
      <c r="I58" s="35" t="str">
        <f>CONCATENATE(ROUND(INDEX('cyt acc'!N:U,MATCH('TABLE S4 cyt stats'!B58,'cyt acc'!M:M,0),7),2),"±",ROUND(INDEX('cyt acc'!C:J,MATCH('TABLE S4 cyt stats'!B58,'cyt acc'!B:B,0),7),2))</f>
        <v>5.97±0.16</v>
      </c>
      <c r="J58" s="35" t="str">
        <f>CONCATENATE(ROUND(INDEX('cyt acc'!N:U,MATCH('TABLE S4 cyt stats'!B58,'cyt acc'!M:M,0),8),2),"±",ROUND(INDEX('cyt acc'!C:J,MATCH('TABLE S4 cyt stats'!B58,'cyt acc'!B:B,0),8),2))</f>
        <v>5.96±0.19</v>
      </c>
      <c r="K58" s="35"/>
      <c r="L58" s="35"/>
      <c r="M58" s="35"/>
      <c r="N58" s="35"/>
      <c r="O58" s="35"/>
      <c r="P58" s="35"/>
      <c r="Q58" s="29">
        <v>390</v>
      </c>
      <c r="R58" s="42">
        <v>1.9725829066063999E-5</v>
      </c>
      <c r="S58" s="42">
        <v>9.5009083087916197E-7</v>
      </c>
      <c r="T58" s="43">
        <v>0.268486585153971</v>
      </c>
      <c r="U58" s="29">
        <v>2.7</v>
      </c>
      <c r="V58" s="32" t="s">
        <v>727</v>
      </c>
      <c r="W58" s="37">
        <v>7</v>
      </c>
      <c r="X58" s="44">
        <v>7</v>
      </c>
      <c r="Y58" s="44">
        <v>2</v>
      </c>
      <c r="Z58" s="47">
        <v>5</v>
      </c>
      <c r="AB58" s="44">
        <v>112</v>
      </c>
      <c r="AC58" s="44">
        <v>9</v>
      </c>
      <c r="AD58" s="45" t="s">
        <v>141</v>
      </c>
      <c r="AE58" s="45" t="s">
        <v>1051</v>
      </c>
      <c r="AF58" s="48">
        <v>0.13</v>
      </c>
      <c r="AG58" s="71" t="s">
        <v>1103</v>
      </c>
    </row>
    <row r="59" spans="1:33" ht="30" customHeight="1" x14ac:dyDescent="0.2">
      <c r="A59" s="41" t="s">
        <v>366</v>
      </c>
      <c r="B59" s="28" t="s">
        <v>433</v>
      </c>
      <c r="C59" s="35" t="str">
        <f>CONCATENATE(ROUND(INDEX('cyt acc'!N:U,MATCH('TABLE S4 cyt stats'!B59,'cyt acc'!M:M,0),1),2),"±",ROUND(INDEX('cyt acc'!C:J,MATCH('TABLE S4 cyt stats'!B59,'cyt acc'!B:B,0),1),2))</f>
        <v>5.73±0.17</v>
      </c>
      <c r="D59" s="35" t="str">
        <f>CONCATENATE(ROUND(INDEX('cyt acc'!N:U,MATCH('TABLE S4 cyt stats'!B59,'cyt acc'!M:M,0),2),2),"±",ROUND(INDEX('cyt acc'!C:J,MATCH('TABLE S4 cyt stats'!B59,'cyt acc'!B:B,0),2),2))</f>
        <v>5.67±0.12</v>
      </c>
      <c r="E59" s="35" t="str">
        <f>CONCATENATE(ROUND(INDEX('cyt acc'!N:U,MATCH('TABLE S4 cyt stats'!B59,'cyt acc'!M:M,0),3),2),"±",ROUND(INDEX('cyt acc'!C:J,MATCH('TABLE S4 cyt stats'!B59,'cyt acc'!B:B,0),3),2))</f>
        <v>5.41±0.15</v>
      </c>
      <c r="F59" s="35" t="str">
        <f>CONCATENATE(ROUND(INDEX('cyt acc'!N:U,MATCH('TABLE S4 cyt stats'!B59,'cyt acc'!M:M,0),4),2),"±",ROUND(INDEX('cyt acc'!C:J,MATCH('TABLE S4 cyt stats'!B59,'cyt acc'!B:B,0),4),2))</f>
        <v>5.66±0.13</v>
      </c>
      <c r="G59" s="35" t="str">
        <f>CONCATENATE(ROUND(INDEX('cyt acc'!N:U,MATCH('TABLE S4 cyt stats'!B59,'cyt acc'!M:M,0),5),2),"±",ROUND(INDEX('cyt acc'!C:J,MATCH('TABLE S4 cyt stats'!B59,'cyt acc'!B:B,0),5),2))</f>
        <v>5.47±0.29</v>
      </c>
      <c r="H59" s="35" t="str">
        <f>CONCATENATE(ROUND(INDEX('cyt acc'!N:U,MATCH('TABLE S4 cyt stats'!B59,'cyt acc'!M:M,0),6),2),"±",ROUND(INDEX('cyt acc'!C:J,MATCH('TABLE S4 cyt stats'!B59,'cyt acc'!B:B,0),6),2))</f>
        <v>5.52±0.19</v>
      </c>
      <c r="I59" s="35" t="str">
        <f>CONCATENATE(ROUND(INDEX('cyt acc'!N:U,MATCH('TABLE S4 cyt stats'!B59,'cyt acc'!M:M,0),7),2),"±",ROUND(INDEX('cyt acc'!C:J,MATCH('TABLE S4 cyt stats'!B59,'cyt acc'!B:B,0),7),2))</f>
        <v>5.34±0.45</v>
      </c>
      <c r="J59" s="35" t="str">
        <f>CONCATENATE(ROUND(INDEX('cyt acc'!N:U,MATCH('TABLE S4 cyt stats'!B59,'cyt acc'!M:M,0),8),2),"±",ROUND(INDEX('cyt acc'!C:J,MATCH('TABLE S4 cyt stats'!B59,'cyt acc'!B:B,0),8),2))</f>
        <v>5.45±0.51</v>
      </c>
      <c r="K59" s="35"/>
      <c r="L59" s="35"/>
      <c r="M59" s="35"/>
      <c r="N59" s="35"/>
      <c r="O59" s="35"/>
      <c r="P59" s="35"/>
      <c r="Q59" s="29">
        <v>802</v>
      </c>
      <c r="R59" s="42">
        <v>5.9989785402615903E-2</v>
      </c>
      <c r="S59" s="42">
        <v>1.4446983411077099E-3</v>
      </c>
      <c r="T59" s="43">
        <v>0.106963211542938</v>
      </c>
      <c r="U59" s="29">
        <v>2.1</v>
      </c>
      <c r="V59" s="32" t="s">
        <v>528</v>
      </c>
      <c r="W59" s="30">
        <v>3</v>
      </c>
      <c r="X59" s="44">
        <v>3</v>
      </c>
      <c r="Y59" s="44">
        <v>2</v>
      </c>
      <c r="Z59" s="44">
        <v>1</v>
      </c>
      <c r="AB59" s="44">
        <v>448</v>
      </c>
      <c r="AC59" s="44">
        <v>51</v>
      </c>
      <c r="AD59" s="45" t="s">
        <v>558</v>
      </c>
      <c r="AE59" s="45" t="s">
        <v>1060</v>
      </c>
      <c r="AF59" s="44">
        <v>3.43</v>
      </c>
      <c r="AG59" s="71" t="s">
        <v>1104</v>
      </c>
    </row>
    <row r="60" spans="1:33" ht="30" customHeight="1" x14ac:dyDescent="0.2">
      <c r="A60" s="41" t="s">
        <v>371</v>
      </c>
      <c r="B60" s="28" t="s">
        <v>438</v>
      </c>
      <c r="C60" s="35" t="str">
        <f>CONCATENATE(ROUND(INDEX('cyt acc'!N:U,MATCH('TABLE S4 cyt stats'!B60,'cyt acc'!M:M,0),1),2),"±",ROUND(INDEX('cyt acc'!C:J,MATCH('TABLE S4 cyt stats'!B60,'cyt acc'!B:B,0),1),2))</f>
        <v>5.05±0.11</v>
      </c>
      <c r="D60" s="35" t="str">
        <f>CONCATENATE(ROUND(INDEX('cyt acc'!N:U,MATCH('TABLE S4 cyt stats'!B60,'cyt acc'!M:M,0),2),2),"±",ROUND(INDEX('cyt acc'!C:J,MATCH('TABLE S4 cyt stats'!B60,'cyt acc'!B:B,0),2),2))</f>
        <v>5.27±0.26</v>
      </c>
      <c r="E60" s="35" t="str">
        <f>CONCATENATE(ROUND(INDEX('cyt acc'!N:U,MATCH('TABLE S4 cyt stats'!B60,'cyt acc'!M:M,0),3),2),"±",ROUND(INDEX('cyt acc'!C:J,MATCH('TABLE S4 cyt stats'!B60,'cyt acc'!B:B,0),3),2))</f>
        <v>5.02±0.21</v>
      </c>
      <c r="F60" s="35" t="str">
        <f>CONCATENATE(ROUND(INDEX('cyt acc'!N:U,MATCH('TABLE S4 cyt stats'!B60,'cyt acc'!M:M,0),4),2),"±",ROUND(INDEX('cyt acc'!C:J,MATCH('TABLE S4 cyt stats'!B60,'cyt acc'!B:B,0),4),2))</f>
        <v>5.02±0.2</v>
      </c>
      <c r="G60" s="35" t="str">
        <f>CONCATENATE(ROUND(INDEX('cyt acc'!N:U,MATCH('TABLE S4 cyt stats'!B60,'cyt acc'!M:M,0),5),2),"±",ROUND(INDEX('cyt acc'!C:J,MATCH('TABLE S4 cyt stats'!B60,'cyt acc'!B:B,0),5),2))</f>
        <v>4.91±0.22</v>
      </c>
      <c r="H60" s="35" t="str">
        <f>CONCATENATE(ROUND(INDEX('cyt acc'!N:U,MATCH('TABLE S4 cyt stats'!B60,'cyt acc'!M:M,0),6),2),"±",ROUND(INDEX('cyt acc'!C:J,MATCH('TABLE S4 cyt stats'!B60,'cyt acc'!B:B,0),6),2))</f>
        <v>5.14±0.31</v>
      </c>
      <c r="I60" s="35" t="str">
        <f>CONCATENATE(ROUND(INDEX('cyt acc'!N:U,MATCH('TABLE S4 cyt stats'!B60,'cyt acc'!M:M,0),7),2),"±",ROUND(INDEX('cyt acc'!C:J,MATCH('TABLE S4 cyt stats'!B60,'cyt acc'!B:B,0),7),2))</f>
        <v>4.97±0.21</v>
      </c>
      <c r="J60" s="35" t="str">
        <f>CONCATENATE(ROUND(INDEX('cyt acc'!N:U,MATCH('TABLE S4 cyt stats'!B60,'cyt acc'!M:M,0),8),2),"±",ROUND(INDEX('cyt acc'!C:J,MATCH('TABLE S4 cyt stats'!B60,'cyt acc'!B:B,0),8),2))</f>
        <v>4.84±0.15</v>
      </c>
      <c r="K60" s="35"/>
      <c r="L60" s="35"/>
      <c r="M60" s="35"/>
      <c r="N60" s="35"/>
      <c r="O60" s="35"/>
      <c r="P60" s="35"/>
      <c r="Q60" s="29">
        <v>262</v>
      </c>
      <c r="R60" s="42">
        <v>5.9984014659125702E-3</v>
      </c>
      <c r="S60" s="42">
        <v>1.4445593677226399E-4</v>
      </c>
      <c r="T60" s="43">
        <v>0.16426031133587901</v>
      </c>
      <c r="U60" s="29">
        <v>3.2</v>
      </c>
      <c r="V60" s="32" t="s">
        <v>529</v>
      </c>
      <c r="W60" s="30">
        <v>1</v>
      </c>
      <c r="X60" s="44">
        <v>1</v>
      </c>
      <c r="Y60" s="44">
        <v>1</v>
      </c>
      <c r="Z60" s="44">
        <v>0</v>
      </c>
      <c r="AB60" s="44">
        <v>163</v>
      </c>
      <c r="AC60" s="44">
        <v>25</v>
      </c>
      <c r="AD60" s="45" t="s">
        <v>154</v>
      </c>
      <c r="AE60" s="45" t="s">
        <v>1050</v>
      </c>
      <c r="AF60" s="44">
        <v>1.51</v>
      </c>
      <c r="AG60" s="71" t="s">
        <v>1105</v>
      </c>
    </row>
    <row r="61" spans="1:33" ht="30" customHeight="1" x14ac:dyDescent="0.2">
      <c r="A61" s="41" t="s">
        <v>382</v>
      </c>
      <c r="B61" s="28" t="s">
        <v>449</v>
      </c>
      <c r="C61" s="35" t="str">
        <f>CONCATENATE(ROUND(INDEX('cyt acc'!N:U,MATCH('TABLE S4 cyt stats'!B61,'cyt acc'!M:M,0),1),2),"±",ROUND(INDEX('cyt acc'!C:J,MATCH('TABLE S4 cyt stats'!B61,'cyt acc'!B:B,0),1),2))</f>
        <v>4.79±0.45</v>
      </c>
      <c r="D61" s="35" t="str">
        <f>CONCATENATE(ROUND(INDEX('cyt acc'!N:U,MATCH('TABLE S4 cyt stats'!B61,'cyt acc'!M:M,0),2),2),"±",ROUND(INDEX('cyt acc'!C:J,MATCH('TABLE S4 cyt stats'!B61,'cyt acc'!B:B,0),2),2))</f>
        <v>5.04±0.3</v>
      </c>
      <c r="E61" s="35" t="str">
        <f>CONCATENATE(ROUND(INDEX('cyt acc'!N:U,MATCH('TABLE S4 cyt stats'!B61,'cyt acc'!M:M,0),3),2),"±",ROUND(INDEX('cyt acc'!C:J,MATCH('TABLE S4 cyt stats'!B61,'cyt acc'!B:B,0),3),2))</f>
        <v>4.48±0.32</v>
      </c>
      <c r="F61" s="35" t="str">
        <f>CONCATENATE(ROUND(INDEX('cyt acc'!N:U,MATCH('TABLE S4 cyt stats'!B61,'cyt acc'!M:M,0),4),2),"±",ROUND(INDEX('cyt acc'!C:J,MATCH('TABLE S4 cyt stats'!B61,'cyt acc'!B:B,0),4),2))</f>
        <v>4.45±0.45</v>
      </c>
      <c r="G61" s="35" t="str">
        <f>CONCATENATE(ROUND(INDEX('cyt acc'!N:U,MATCH('TABLE S4 cyt stats'!B61,'cyt acc'!M:M,0),5),2),"±",ROUND(INDEX('cyt acc'!C:J,MATCH('TABLE S4 cyt stats'!B61,'cyt acc'!B:B,0),5),2))</f>
        <v>4.64±0.26</v>
      </c>
      <c r="H61" s="35" t="str">
        <f>CONCATENATE(ROUND(INDEX('cyt acc'!N:U,MATCH('TABLE S4 cyt stats'!B61,'cyt acc'!M:M,0),6),2),"±",ROUND(INDEX('cyt acc'!C:J,MATCH('TABLE S4 cyt stats'!B61,'cyt acc'!B:B,0),6),2))</f>
        <v>4.93±0.17</v>
      </c>
      <c r="I61" s="35" t="str">
        <f>CONCATENATE(ROUND(INDEX('cyt acc'!N:U,MATCH('TABLE S4 cyt stats'!B61,'cyt acc'!M:M,0),7),2),"±",ROUND(INDEX('cyt acc'!C:J,MATCH('TABLE S4 cyt stats'!B61,'cyt acc'!B:B,0),7),2))</f>
        <v>4.32±0.41</v>
      </c>
      <c r="J61" s="35" t="str">
        <f>CONCATENATE(ROUND(INDEX('cyt acc'!N:U,MATCH('TABLE S4 cyt stats'!B61,'cyt acc'!M:M,0),8),2),"±",ROUND(INDEX('cyt acc'!C:J,MATCH('TABLE S4 cyt stats'!B61,'cyt acc'!B:B,0),8),2))</f>
        <v>4.31±0.39</v>
      </c>
      <c r="K61" s="35"/>
      <c r="L61" s="35"/>
      <c r="M61" s="35"/>
      <c r="N61" s="35"/>
      <c r="O61" s="35"/>
      <c r="P61" s="35"/>
      <c r="Q61" s="29">
        <v>129</v>
      </c>
      <c r="R61" s="42">
        <v>1.3859334246479801E-4</v>
      </c>
      <c r="S61" s="42">
        <v>6.6753221603868901E-6</v>
      </c>
      <c r="T61" s="43">
        <v>0.23248731030943601</v>
      </c>
      <c r="U61" s="29">
        <v>4.3</v>
      </c>
      <c r="V61" s="32" t="s">
        <v>530</v>
      </c>
      <c r="W61" s="30">
        <v>1</v>
      </c>
      <c r="X61" s="44">
        <v>1</v>
      </c>
      <c r="Y61" s="44">
        <v>1</v>
      </c>
      <c r="Z61" s="44">
        <v>0</v>
      </c>
      <c r="AB61" s="44">
        <v>114</v>
      </c>
      <c r="AC61" s="44">
        <v>15</v>
      </c>
      <c r="AD61" s="45" t="s">
        <v>127</v>
      </c>
      <c r="AE61" s="45" t="s">
        <v>1049</v>
      </c>
      <c r="AF61" s="48" t="s">
        <v>1053</v>
      </c>
      <c r="AG61" s="71" t="s">
        <v>1106</v>
      </c>
    </row>
    <row r="62" spans="1:33" ht="30" customHeight="1" x14ac:dyDescent="0.2">
      <c r="A62" s="41" t="s">
        <v>346</v>
      </c>
      <c r="B62" s="28" t="s">
        <v>413</v>
      </c>
      <c r="C62" s="35" t="str">
        <f>CONCATENATE(ROUND(INDEX('cyt acc'!N:U,MATCH('TABLE S4 cyt stats'!B62,'cyt acc'!M:M,0),1),2),"±",ROUND(INDEX('cyt acc'!C:J,MATCH('TABLE S4 cyt stats'!B62,'cyt acc'!B:B,0),1),2))</f>
        <v>5.26±0.27</v>
      </c>
      <c r="D62" s="35" t="str">
        <f>CONCATENATE(ROUND(INDEX('cyt acc'!N:U,MATCH('TABLE S4 cyt stats'!B62,'cyt acc'!M:M,0),2),2),"±",ROUND(INDEX('cyt acc'!C:J,MATCH('TABLE S4 cyt stats'!B62,'cyt acc'!B:B,0),2),2))</f>
        <v>5.27±0.26</v>
      </c>
      <c r="E62" s="35" t="str">
        <f>CONCATENATE(ROUND(INDEX('cyt acc'!N:U,MATCH('TABLE S4 cyt stats'!B62,'cyt acc'!M:M,0),3),2),"±",ROUND(INDEX('cyt acc'!C:J,MATCH('TABLE S4 cyt stats'!B62,'cyt acc'!B:B,0),3),2))</f>
        <v>4.8±0.17</v>
      </c>
      <c r="F62" s="35" t="str">
        <f>CONCATENATE(ROUND(INDEX('cyt acc'!N:U,MATCH('TABLE S4 cyt stats'!B62,'cyt acc'!M:M,0),4),2),"±",ROUND(INDEX('cyt acc'!C:J,MATCH('TABLE S4 cyt stats'!B62,'cyt acc'!B:B,0),4),2))</f>
        <v>5.27±0.47</v>
      </c>
      <c r="G62" s="35" t="str">
        <f>CONCATENATE(ROUND(INDEX('cyt acc'!N:U,MATCH('TABLE S4 cyt stats'!B62,'cyt acc'!M:M,0),5),2),"±",ROUND(INDEX('cyt acc'!C:J,MATCH('TABLE S4 cyt stats'!B62,'cyt acc'!B:B,0),5),2))</f>
        <v>5.13±0.24</v>
      </c>
      <c r="H62" s="35" t="str">
        <f>CONCATENATE(ROUND(INDEX('cyt acc'!N:U,MATCH('TABLE S4 cyt stats'!B62,'cyt acc'!M:M,0),6),2),"±",ROUND(INDEX('cyt acc'!C:J,MATCH('TABLE S4 cyt stats'!B62,'cyt acc'!B:B,0),6),2))</f>
        <v>5.1±0.27</v>
      </c>
      <c r="I62" s="35" t="str">
        <f>CONCATENATE(ROUND(INDEX('cyt acc'!N:U,MATCH('TABLE S4 cyt stats'!B62,'cyt acc'!M:M,0),7),2),"±",ROUND(INDEX('cyt acc'!C:J,MATCH('TABLE S4 cyt stats'!B62,'cyt acc'!B:B,0),7),2))</f>
        <v>4.86±0.15</v>
      </c>
      <c r="J62" s="35" t="str">
        <f>CONCATENATE(ROUND(INDEX('cyt acc'!N:U,MATCH('TABLE S4 cyt stats'!B62,'cyt acc'!M:M,0),8),2),"±",ROUND(INDEX('cyt acc'!C:J,MATCH('TABLE S4 cyt stats'!B62,'cyt acc'!B:B,0),8),2))</f>
        <v>5.15±0.46</v>
      </c>
      <c r="K62" s="35"/>
      <c r="L62" s="35"/>
      <c r="M62" s="35"/>
      <c r="N62" s="35"/>
      <c r="O62" s="35"/>
      <c r="P62" s="35"/>
      <c r="Q62" s="29">
        <v>122</v>
      </c>
      <c r="R62" s="42">
        <v>8.0035927504540296E-4</v>
      </c>
      <c r="S62" s="42">
        <v>1.9274576649808201E-5</v>
      </c>
      <c r="T62" s="43">
        <v>0.16925963724505699</v>
      </c>
      <c r="U62" s="29">
        <v>4.4000000000000004</v>
      </c>
      <c r="V62" s="32" t="s">
        <v>516</v>
      </c>
      <c r="W62" s="30">
        <v>1</v>
      </c>
      <c r="X62" s="44">
        <v>1</v>
      </c>
      <c r="Y62" s="44">
        <v>1</v>
      </c>
      <c r="Z62" s="44">
        <v>0</v>
      </c>
      <c r="AB62" s="44">
        <v>358</v>
      </c>
      <c r="AC62" s="44">
        <v>51</v>
      </c>
      <c r="AD62" s="45" t="s">
        <v>560</v>
      </c>
      <c r="AE62" s="45" t="s">
        <v>1052</v>
      </c>
      <c r="AF62" s="44">
        <v>2.14</v>
      </c>
      <c r="AG62" s="71" t="s">
        <v>1107</v>
      </c>
    </row>
    <row r="63" spans="1:33" ht="30" customHeight="1" x14ac:dyDescent="0.2">
      <c r="A63" s="41" t="s">
        <v>362</v>
      </c>
      <c r="B63" s="28" t="s">
        <v>429</v>
      </c>
      <c r="C63" s="35" t="str">
        <f>CONCATENATE(ROUND(INDEX('cyt acc'!N:U,MATCH('TABLE S4 cyt stats'!B63,'cyt acc'!M:M,0),1),2),"±",ROUND(INDEX('cyt acc'!C:J,MATCH('TABLE S4 cyt stats'!B63,'cyt acc'!B:B,0),1),2))</f>
        <v>4.89±0.15</v>
      </c>
      <c r="D63" s="35" t="str">
        <f>CONCATENATE(ROUND(INDEX('cyt acc'!N:U,MATCH('TABLE S4 cyt stats'!B63,'cyt acc'!M:M,0),2),2),"±",ROUND(INDEX('cyt acc'!C:J,MATCH('TABLE S4 cyt stats'!B63,'cyt acc'!B:B,0),2),2))</f>
        <v>5.18±0.14</v>
      </c>
      <c r="E63" s="35" t="str">
        <f>CONCATENATE(ROUND(INDEX('cyt acc'!N:U,MATCH('TABLE S4 cyt stats'!B63,'cyt acc'!M:M,0),3),2),"±",ROUND(INDEX('cyt acc'!C:J,MATCH('TABLE S4 cyt stats'!B63,'cyt acc'!B:B,0),3),2))</f>
        <v>4.86±0.1</v>
      </c>
      <c r="F63" s="35" t="str">
        <f>CONCATENATE(ROUND(INDEX('cyt acc'!N:U,MATCH('TABLE S4 cyt stats'!B63,'cyt acc'!M:M,0),4),2),"±",ROUND(INDEX('cyt acc'!C:J,MATCH('TABLE S4 cyt stats'!B63,'cyt acc'!B:B,0),4),2))</f>
        <v>4.84±0.22</v>
      </c>
      <c r="G63" s="35" t="str">
        <f>CONCATENATE(ROUND(INDEX('cyt acc'!N:U,MATCH('TABLE S4 cyt stats'!B63,'cyt acc'!M:M,0),5),2),"±",ROUND(INDEX('cyt acc'!C:J,MATCH('TABLE S4 cyt stats'!B63,'cyt acc'!B:B,0),5),2))</f>
        <v>5.01±0.13</v>
      </c>
      <c r="H63" s="35" t="str">
        <f>CONCATENATE(ROUND(INDEX('cyt acc'!N:U,MATCH('TABLE S4 cyt stats'!B63,'cyt acc'!M:M,0),6),2),"±",ROUND(INDEX('cyt acc'!C:J,MATCH('TABLE S4 cyt stats'!B63,'cyt acc'!B:B,0),6),2))</f>
        <v>5.32±0.13</v>
      </c>
      <c r="I63" s="35" t="str">
        <f>CONCATENATE(ROUND(INDEX('cyt acc'!N:U,MATCH('TABLE S4 cyt stats'!B63,'cyt acc'!M:M,0),7),2),"±",ROUND(INDEX('cyt acc'!C:J,MATCH('TABLE S4 cyt stats'!B63,'cyt acc'!B:B,0),7),2))</f>
        <v>5.17±0.12</v>
      </c>
      <c r="J63" s="35" t="str">
        <f>CONCATENATE(ROUND(INDEX('cyt acc'!N:U,MATCH('TABLE S4 cyt stats'!B63,'cyt acc'!M:M,0),8),2),"±",ROUND(INDEX('cyt acc'!C:J,MATCH('TABLE S4 cyt stats'!B63,'cyt acc'!B:B,0),8),2))</f>
        <v>5.06±0.1</v>
      </c>
      <c r="K63" s="35"/>
      <c r="L63" s="35"/>
      <c r="M63" s="35"/>
      <c r="N63" s="35"/>
      <c r="O63" s="35"/>
      <c r="P63" s="35"/>
      <c r="Q63" s="29">
        <v>320</v>
      </c>
      <c r="R63" s="42">
        <v>1.9215851132514601E-11</v>
      </c>
      <c r="S63" s="42">
        <v>5.0904031202279898E-12</v>
      </c>
      <c r="T63" s="43">
        <v>0.62194412004704402</v>
      </c>
      <c r="U63" s="29">
        <v>2.9</v>
      </c>
      <c r="V63" s="32" t="s">
        <v>531</v>
      </c>
      <c r="W63" s="30">
        <v>3</v>
      </c>
      <c r="X63" s="44">
        <v>3</v>
      </c>
      <c r="Y63" s="44">
        <v>2</v>
      </c>
      <c r="Z63" s="44">
        <v>1</v>
      </c>
      <c r="AB63" s="44">
        <v>281</v>
      </c>
      <c r="AC63" s="44">
        <v>44</v>
      </c>
      <c r="AD63" s="45" t="s">
        <v>561</v>
      </c>
      <c r="AE63" s="45" t="s">
        <v>1049</v>
      </c>
      <c r="AF63" s="44">
        <v>1.22</v>
      </c>
      <c r="AG63" s="71" t="s">
        <v>1108</v>
      </c>
    </row>
    <row r="64" spans="1:33" ht="30" customHeight="1" x14ac:dyDescent="0.2">
      <c r="A64" s="41" t="s">
        <v>573</v>
      </c>
      <c r="B64" s="28" t="s">
        <v>485</v>
      </c>
      <c r="C64" s="35" t="str">
        <f>CONCATENATE(ROUND(INDEX('cyt acc'!N:U,MATCH('TABLE S4 cyt stats'!B64,'cyt acc'!M:M,0),1),2),"±",ROUND(INDEX('cyt acc'!C:J,MATCH('TABLE S4 cyt stats'!B64,'cyt acc'!B:B,0),1),2))</f>
        <v>5.3±0.29</v>
      </c>
      <c r="D64" s="35" t="str">
        <f>CONCATENATE(ROUND(INDEX('cyt acc'!N:U,MATCH('TABLE S4 cyt stats'!B64,'cyt acc'!M:M,0),2),2),"±",ROUND(INDEX('cyt acc'!C:J,MATCH('TABLE S4 cyt stats'!B64,'cyt acc'!B:B,0),2),2))</f>
        <v>5.66±0.23</v>
      </c>
      <c r="E64" s="35" t="str">
        <f>CONCATENATE(ROUND(INDEX('cyt acc'!N:U,MATCH('TABLE S4 cyt stats'!B64,'cyt acc'!M:M,0),3),2),"±",ROUND(INDEX('cyt acc'!C:J,MATCH('TABLE S4 cyt stats'!B64,'cyt acc'!B:B,0),3),2))</f>
        <v>5.45±0.14</v>
      </c>
      <c r="F64" s="35" t="str">
        <f>CONCATENATE(ROUND(INDEX('cyt acc'!N:U,MATCH('TABLE S4 cyt stats'!B64,'cyt acc'!M:M,0),4),2),"±",ROUND(INDEX('cyt acc'!C:J,MATCH('TABLE S4 cyt stats'!B64,'cyt acc'!B:B,0),4),2))</f>
        <v>5.1±0.32</v>
      </c>
      <c r="G64" s="35" t="str">
        <f>CONCATENATE(ROUND(INDEX('cyt acc'!N:U,MATCH('TABLE S4 cyt stats'!B64,'cyt acc'!M:M,0),5),2),"±",ROUND(INDEX('cyt acc'!C:J,MATCH('TABLE S4 cyt stats'!B64,'cyt acc'!B:B,0),5),2))</f>
        <v>5.18±0.26</v>
      </c>
      <c r="H64" s="35" t="str">
        <f>CONCATENATE(ROUND(INDEX('cyt acc'!N:U,MATCH('TABLE S4 cyt stats'!B64,'cyt acc'!M:M,0),6),2),"±",ROUND(INDEX('cyt acc'!C:J,MATCH('TABLE S4 cyt stats'!B64,'cyt acc'!B:B,0),6),2))</f>
        <v>5.44±0.19</v>
      </c>
      <c r="I64" s="35" t="str">
        <f>CONCATENATE(ROUND(INDEX('cyt acc'!N:U,MATCH('TABLE S4 cyt stats'!B64,'cyt acc'!M:M,0),7),2),"±",ROUND(INDEX('cyt acc'!C:J,MATCH('TABLE S4 cyt stats'!B64,'cyt acc'!B:B,0),7),2))</f>
        <v>5.48±0.15</v>
      </c>
      <c r="J64" s="35" t="str">
        <f>CONCATENATE(ROUND(INDEX('cyt acc'!N:U,MATCH('TABLE S4 cyt stats'!B64,'cyt acc'!M:M,0),8),2),"±",ROUND(INDEX('cyt acc'!C:J,MATCH('TABLE S4 cyt stats'!B64,'cyt acc'!B:B,0),8),2))</f>
        <v>5.05±0.28</v>
      </c>
      <c r="K64" s="35"/>
      <c r="L64" s="35"/>
      <c r="M64" s="35"/>
      <c r="N64" s="35"/>
      <c r="O64" s="35"/>
      <c r="P64" s="35"/>
      <c r="Q64" s="29">
        <v>185</v>
      </c>
      <c r="R64" s="42">
        <v>2.5907938744351698E-6</v>
      </c>
      <c r="S64" s="42">
        <v>1.8717764636570801E-7</v>
      </c>
      <c r="T64" s="43">
        <v>0.334085643153474</v>
      </c>
      <c r="U64" s="29">
        <v>3.8</v>
      </c>
      <c r="V64" s="50" t="s">
        <v>540</v>
      </c>
      <c r="W64" s="75">
        <v>4</v>
      </c>
      <c r="X64" s="44">
        <v>4</v>
      </c>
      <c r="Y64" s="53">
        <v>3</v>
      </c>
      <c r="Z64" s="53">
        <v>1</v>
      </c>
      <c r="AA64" s="53"/>
      <c r="AB64" s="51">
        <v>441</v>
      </c>
      <c r="AC64" s="51">
        <v>53</v>
      </c>
      <c r="AD64" s="52" t="s">
        <v>575</v>
      </c>
      <c r="AE64" s="52" t="s">
        <v>1062</v>
      </c>
      <c r="AF64" s="53">
        <v>2.99</v>
      </c>
      <c r="AG64" s="78" t="s">
        <v>1109</v>
      </c>
    </row>
    <row r="65" spans="1:33" ht="30" customHeight="1" x14ac:dyDescent="0.2">
      <c r="A65" s="41" t="s">
        <v>1024</v>
      </c>
      <c r="B65" s="28" t="s">
        <v>486</v>
      </c>
      <c r="C65" s="35" t="str">
        <f>CONCATENATE(ROUND(INDEX('cyt acc'!N:U,MATCH('TABLE S4 cyt stats'!B65,'cyt acc'!M:M,0),1),2),"±",ROUND(INDEX('cyt acc'!C:J,MATCH('TABLE S4 cyt stats'!B65,'cyt acc'!B:B,0),1),2))</f>
        <v>5.05±0.14</v>
      </c>
      <c r="D65" s="35" t="str">
        <f>CONCATENATE(ROUND(INDEX('cyt acc'!N:U,MATCH('TABLE S4 cyt stats'!B65,'cyt acc'!M:M,0),2),2),"±",ROUND(INDEX('cyt acc'!C:J,MATCH('TABLE S4 cyt stats'!B65,'cyt acc'!B:B,0),2),2))</f>
        <v>5±0.15</v>
      </c>
      <c r="E65" s="35" t="str">
        <f>CONCATENATE(ROUND(INDEX('cyt acc'!N:U,MATCH('TABLE S4 cyt stats'!B65,'cyt acc'!M:M,0),3),2),"±",ROUND(INDEX('cyt acc'!C:J,MATCH('TABLE S4 cyt stats'!B65,'cyt acc'!B:B,0),3),2))</f>
        <v>4.84±0.13</v>
      </c>
      <c r="F65" s="35" t="str">
        <f>CONCATENATE(ROUND(INDEX('cyt acc'!N:U,MATCH('TABLE S4 cyt stats'!B65,'cyt acc'!M:M,0),4),2),"±",ROUND(INDEX('cyt acc'!C:J,MATCH('TABLE S4 cyt stats'!B65,'cyt acc'!B:B,0),4),2))</f>
        <v>5.1±0.14</v>
      </c>
      <c r="G65" s="35" t="str">
        <f>CONCATENATE(ROUND(INDEX('cyt acc'!N:U,MATCH('TABLE S4 cyt stats'!B65,'cyt acc'!M:M,0),5),2),"±",ROUND(INDEX('cyt acc'!C:J,MATCH('TABLE S4 cyt stats'!B65,'cyt acc'!B:B,0),5),2))</f>
        <v>4.8±0.08</v>
      </c>
      <c r="H65" s="35" t="str">
        <f>CONCATENATE(ROUND(INDEX('cyt acc'!N:U,MATCH('TABLE S4 cyt stats'!B65,'cyt acc'!M:M,0),6),2),"±",ROUND(INDEX('cyt acc'!C:J,MATCH('TABLE S4 cyt stats'!B65,'cyt acc'!B:B,0),6),2))</f>
        <v>5.1±0.33</v>
      </c>
      <c r="I65" s="35" t="str">
        <f>CONCATENATE(ROUND(INDEX('cyt acc'!N:U,MATCH('TABLE S4 cyt stats'!B65,'cyt acc'!M:M,0),7),2),"±",ROUND(INDEX('cyt acc'!C:J,MATCH('TABLE S4 cyt stats'!B65,'cyt acc'!B:B,0),7),2))</f>
        <v>5.15±0.15</v>
      </c>
      <c r="J65" s="35" t="str">
        <f>CONCATENATE(ROUND(INDEX('cyt acc'!N:U,MATCH('TABLE S4 cyt stats'!B65,'cyt acc'!M:M,0),8),2),"±",ROUND(INDEX('cyt acc'!C:J,MATCH('TABLE S4 cyt stats'!B65,'cyt acc'!B:B,0),8),2))</f>
        <v>5.39±0.14</v>
      </c>
      <c r="K65" s="35"/>
      <c r="L65" s="35"/>
      <c r="M65" s="35"/>
      <c r="N65" s="35"/>
      <c r="O65" s="35"/>
      <c r="P65" s="35"/>
      <c r="Q65" s="29">
        <v>165</v>
      </c>
      <c r="R65" s="42">
        <v>1.20256837821131E-9</v>
      </c>
      <c r="S65" s="42">
        <v>1.8856935786133E-10</v>
      </c>
      <c r="T65" s="43">
        <v>0.50133948181798105</v>
      </c>
      <c r="U65" s="29">
        <v>4</v>
      </c>
      <c r="V65" s="28" t="s">
        <v>537</v>
      </c>
      <c r="W65" s="46">
        <v>1</v>
      </c>
      <c r="X65" s="44">
        <v>1</v>
      </c>
      <c r="Y65" s="46">
        <v>1</v>
      </c>
      <c r="Z65" s="46">
        <v>0</v>
      </c>
      <c r="AA65" s="46"/>
      <c r="AB65" s="46">
        <v>179</v>
      </c>
      <c r="AC65" s="46">
        <v>21</v>
      </c>
      <c r="AD65" s="54" t="s">
        <v>141</v>
      </c>
      <c r="AE65" s="54" t="s">
        <v>1050</v>
      </c>
      <c r="AF65" s="46">
        <v>0.57999999999999996</v>
      </c>
      <c r="AG65" s="79" t="s">
        <v>1110</v>
      </c>
    </row>
    <row r="66" spans="1:33" ht="30" customHeight="1" x14ac:dyDescent="0.2">
      <c r="A66" s="41" t="s">
        <v>590</v>
      </c>
      <c r="B66" s="28" t="s">
        <v>487</v>
      </c>
      <c r="C66" s="35" t="str">
        <f>CONCATENATE(ROUND(INDEX('cyt acc'!N:U,MATCH('TABLE S4 cyt stats'!B66,'cyt acc'!M:M,0),1),2),"±",ROUND(INDEX('cyt acc'!C:J,MATCH('TABLE S4 cyt stats'!B66,'cyt acc'!B:B,0),1),2))</f>
        <v>4.5±0.27</v>
      </c>
      <c r="D66" s="35" t="str">
        <f>CONCATENATE(ROUND(INDEX('cyt acc'!N:U,MATCH('TABLE S4 cyt stats'!B66,'cyt acc'!M:M,0),2),2),"±",ROUND(INDEX('cyt acc'!C:J,MATCH('TABLE S4 cyt stats'!B66,'cyt acc'!B:B,0),2),2))</f>
        <v>4.82±0.13</v>
      </c>
      <c r="E66" s="35" t="str">
        <f>CONCATENATE(ROUND(INDEX('cyt acc'!N:U,MATCH('TABLE S4 cyt stats'!B66,'cyt acc'!M:M,0),3),2),"±",ROUND(INDEX('cyt acc'!C:J,MATCH('TABLE S4 cyt stats'!B66,'cyt acc'!B:B,0),3),2))</f>
        <v>4.76±0.19</v>
      </c>
      <c r="F66" s="35" t="str">
        <f>CONCATENATE(ROUND(INDEX('cyt acc'!N:U,MATCH('TABLE S4 cyt stats'!B66,'cyt acc'!M:M,0),4),2),"±",ROUND(INDEX('cyt acc'!C:J,MATCH('TABLE S4 cyt stats'!B66,'cyt acc'!B:B,0),4),2))</f>
        <v>4.34±0.13</v>
      </c>
      <c r="G66" s="35" t="str">
        <f>CONCATENATE(ROUND(INDEX('cyt acc'!N:U,MATCH('TABLE S4 cyt stats'!B66,'cyt acc'!M:M,0),5),2),"±",ROUND(INDEX('cyt acc'!C:J,MATCH('TABLE S4 cyt stats'!B66,'cyt acc'!B:B,0),5),2))</f>
        <v>4.64±0.24</v>
      </c>
      <c r="H66" s="35" t="str">
        <f>CONCATENATE(ROUND(INDEX('cyt acc'!N:U,MATCH('TABLE S4 cyt stats'!B66,'cyt acc'!M:M,0),6),2),"±",ROUND(INDEX('cyt acc'!C:J,MATCH('TABLE S4 cyt stats'!B66,'cyt acc'!B:B,0),6),2))</f>
        <v>4.77±0.17</v>
      </c>
      <c r="I66" s="35" t="str">
        <f>CONCATENATE(ROUND(INDEX('cyt acc'!N:U,MATCH('TABLE S4 cyt stats'!B66,'cyt acc'!M:M,0),7),2),"±",ROUND(INDEX('cyt acc'!C:J,MATCH('TABLE S4 cyt stats'!B66,'cyt acc'!B:B,0),7),2))</f>
        <v>4.65±0.18</v>
      </c>
      <c r="J66" s="35" t="str">
        <f>CONCATENATE(ROUND(INDEX('cyt acc'!N:U,MATCH('TABLE S4 cyt stats'!B66,'cyt acc'!M:M,0),8),2),"±",ROUND(INDEX('cyt acc'!C:J,MATCH('TABLE S4 cyt stats'!B66,'cyt acc'!B:B,0),8),2))</f>
        <v>4.21±0.16</v>
      </c>
      <c r="K66" s="35"/>
      <c r="L66" s="35"/>
      <c r="M66" s="35"/>
      <c r="N66" s="35"/>
      <c r="O66" s="35"/>
      <c r="P66" s="35"/>
      <c r="Q66" s="29">
        <v>159</v>
      </c>
      <c r="R66" s="42">
        <v>7.1134844681353099E-9</v>
      </c>
      <c r="S66" s="42">
        <v>1.0278589071427901E-9</v>
      </c>
      <c r="T66" s="43">
        <v>0.49960722780842298</v>
      </c>
      <c r="U66" s="29">
        <v>4</v>
      </c>
      <c r="V66" s="32" t="s">
        <v>736</v>
      </c>
      <c r="W66" s="30">
        <v>1</v>
      </c>
      <c r="X66" s="44">
        <v>1</v>
      </c>
      <c r="Y66" s="44">
        <v>1</v>
      </c>
      <c r="Z66" s="44">
        <v>0</v>
      </c>
      <c r="AB66" s="44">
        <v>178</v>
      </c>
      <c r="AC66" s="44">
        <v>28</v>
      </c>
      <c r="AD66" s="45" t="s">
        <v>554</v>
      </c>
      <c r="AE66" s="45" t="s">
        <v>1051</v>
      </c>
      <c r="AF66" s="44">
        <v>0.92</v>
      </c>
      <c r="AG66" s="71" t="s">
        <v>1111</v>
      </c>
    </row>
    <row r="67" spans="1:33" ht="30" customHeight="1" x14ac:dyDescent="0.2">
      <c r="A67" s="41" t="s">
        <v>355</v>
      </c>
      <c r="B67" s="28" t="s">
        <v>422</v>
      </c>
      <c r="C67" s="35" t="str">
        <f>CONCATENATE(ROUND(INDEX('cyt acc'!N:U,MATCH('TABLE S4 cyt stats'!B67,'cyt acc'!M:M,0),1),2),"±",ROUND(INDEX('cyt acc'!C:J,MATCH('TABLE S4 cyt stats'!B67,'cyt acc'!B:B,0),1),2))</f>
        <v>4.67±0.1</v>
      </c>
      <c r="D67" s="35" t="str">
        <f>CONCATENATE(ROUND(INDEX('cyt acc'!N:U,MATCH('TABLE S4 cyt stats'!B67,'cyt acc'!M:M,0),2),2),"±",ROUND(INDEX('cyt acc'!C:J,MATCH('TABLE S4 cyt stats'!B67,'cyt acc'!B:B,0),2),2))</f>
        <v>4.68±0.14</v>
      </c>
      <c r="E67" s="35" t="str">
        <f>CONCATENATE(ROUND(INDEX('cyt acc'!N:U,MATCH('TABLE S4 cyt stats'!B67,'cyt acc'!M:M,0),3),2),"±",ROUND(INDEX('cyt acc'!C:J,MATCH('TABLE S4 cyt stats'!B67,'cyt acc'!B:B,0),3),2))</f>
        <v>4.43±0.15</v>
      </c>
      <c r="F67" s="35" t="str">
        <f>CONCATENATE(ROUND(INDEX('cyt acc'!N:U,MATCH('TABLE S4 cyt stats'!B67,'cyt acc'!M:M,0),4),2),"±",ROUND(INDEX('cyt acc'!C:J,MATCH('TABLE S4 cyt stats'!B67,'cyt acc'!B:B,0),4),2))</f>
        <v>4.5±0.17</v>
      </c>
      <c r="G67" s="35" t="str">
        <f>CONCATENATE(ROUND(INDEX('cyt acc'!N:U,MATCH('TABLE S4 cyt stats'!B67,'cyt acc'!M:M,0),5),2),"±",ROUND(INDEX('cyt acc'!C:J,MATCH('TABLE S4 cyt stats'!B67,'cyt acc'!B:B,0),5),2))</f>
        <v>4.32±0.19</v>
      </c>
      <c r="H67" s="35" t="str">
        <f>CONCATENATE(ROUND(INDEX('cyt acc'!N:U,MATCH('TABLE S4 cyt stats'!B67,'cyt acc'!M:M,0),6),2),"±",ROUND(INDEX('cyt acc'!C:J,MATCH('TABLE S4 cyt stats'!B67,'cyt acc'!B:B,0),6),2))</f>
        <v>4.64±0.13</v>
      </c>
      <c r="I67" s="35" t="str">
        <f>CONCATENATE(ROUND(INDEX('cyt acc'!N:U,MATCH('TABLE S4 cyt stats'!B67,'cyt acc'!M:M,0),7),2),"±",ROUND(INDEX('cyt acc'!C:J,MATCH('TABLE S4 cyt stats'!B67,'cyt acc'!B:B,0),7),2))</f>
        <v>4.58±0.11</v>
      </c>
      <c r="J67" s="35" t="str">
        <f>CONCATENATE(ROUND(INDEX('cyt acc'!N:U,MATCH('TABLE S4 cyt stats'!B67,'cyt acc'!M:M,0),8),2),"±",ROUND(INDEX('cyt acc'!C:J,MATCH('TABLE S4 cyt stats'!B67,'cyt acc'!B:B,0),8),2))</f>
        <v>4.62±0.18</v>
      </c>
      <c r="K67" s="35"/>
      <c r="L67" s="35"/>
      <c r="M67" s="35"/>
      <c r="N67" s="35"/>
      <c r="O67" s="35"/>
      <c r="P67" s="35"/>
      <c r="Q67" s="29">
        <v>535</v>
      </c>
      <c r="R67" s="42">
        <v>1.96260155438388E-6</v>
      </c>
      <c r="S67" s="42">
        <v>1.4179249971530099E-7</v>
      </c>
      <c r="T67" s="43">
        <v>0.305092219039311</v>
      </c>
      <c r="U67" s="29">
        <v>2.2000000000000002</v>
      </c>
      <c r="V67" s="32" t="s">
        <v>521</v>
      </c>
      <c r="W67" s="30">
        <v>2</v>
      </c>
      <c r="X67" s="44">
        <v>2</v>
      </c>
      <c r="Y67" s="44">
        <v>2</v>
      </c>
      <c r="Z67" s="44">
        <v>0</v>
      </c>
      <c r="AB67" s="44">
        <v>198</v>
      </c>
      <c r="AC67" s="44">
        <v>45</v>
      </c>
      <c r="AD67" s="45" t="s">
        <v>159</v>
      </c>
      <c r="AE67" s="45" t="s">
        <v>1049</v>
      </c>
      <c r="AF67" s="44">
        <v>0.94</v>
      </c>
      <c r="AG67" s="71" t="s">
        <v>1112</v>
      </c>
    </row>
    <row r="68" spans="1:33" ht="30" customHeight="1" x14ac:dyDescent="0.2">
      <c r="A68" s="41" t="s">
        <v>392</v>
      </c>
      <c r="B68" s="28" t="s">
        <v>459</v>
      </c>
      <c r="C68" s="35" t="str">
        <f>CONCATENATE(ROUND(INDEX('cyt acc'!N:U,MATCH('TABLE S4 cyt stats'!B68,'cyt acc'!M:M,0),1),2),"±",ROUND(INDEX('cyt acc'!C:J,MATCH('TABLE S4 cyt stats'!B68,'cyt acc'!B:B,0),1),2))</f>
        <v>4.73±0.19</v>
      </c>
      <c r="D68" s="35" t="str">
        <f>CONCATENATE(ROUND(INDEX('cyt acc'!N:U,MATCH('TABLE S4 cyt stats'!B68,'cyt acc'!M:M,0),2),2),"±",ROUND(INDEX('cyt acc'!C:J,MATCH('TABLE S4 cyt stats'!B68,'cyt acc'!B:B,0),2),2))</f>
        <v>4.7±0.28</v>
      </c>
      <c r="E68" s="35" t="str">
        <f>CONCATENATE(ROUND(INDEX('cyt acc'!N:U,MATCH('TABLE S4 cyt stats'!B68,'cyt acc'!M:M,0),3),2),"±",ROUND(INDEX('cyt acc'!C:J,MATCH('TABLE S4 cyt stats'!B68,'cyt acc'!B:B,0),3),2))</f>
        <v>4.5±0.13</v>
      </c>
      <c r="F68" s="35" t="str">
        <f>CONCATENATE(ROUND(INDEX('cyt acc'!N:U,MATCH('TABLE S4 cyt stats'!B68,'cyt acc'!M:M,0),4),2),"±",ROUND(INDEX('cyt acc'!C:J,MATCH('TABLE S4 cyt stats'!B68,'cyt acc'!B:B,0),4),2))</f>
        <v>4.58±0.1</v>
      </c>
      <c r="G68" s="35" t="str">
        <f>CONCATENATE(ROUND(INDEX('cyt acc'!N:U,MATCH('TABLE S4 cyt stats'!B68,'cyt acc'!M:M,0),5),2),"±",ROUND(INDEX('cyt acc'!C:J,MATCH('TABLE S4 cyt stats'!B68,'cyt acc'!B:B,0),5),2))</f>
        <v>5.03±0.28</v>
      </c>
      <c r="H68" s="35" t="str">
        <f>CONCATENATE(ROUND(INDEX('cyt acc'!N:U,MATCH('TABLE S4 cyt stats'!B68,'cyt acc'!M:M,0),6),2),"±",ROUND(INDEX('cyt acc'!C:J,MATCH('TABLE S4 cyt stats'!B68,'cyt acc'!B:B,0),6),2))</f>
        <v>4.75±0.3</v>
      </c>
      <c r="I68" s="35" t="str">
        <f>CONCATENATE(ROUND(INDEX('cyt acc'!N:U,MATCH('TABLE S4 cyt stats'!B68,'cyt acc'!M:M,0),7),2),"±",ROUND(INDEX('cyt acc'!C:J,MATCH('TABLE S4 cyt stats'!B68,'cyt acc'!B:B,0),7),2))</f>
        <v>4.81±0.16</v>
      </c>
      <c r="J68" s="35" t="str">
        <f>CONCATENATE(ROUND(INDEX('cyt acc'!N:U,MATCH('TABLE S4 cyt stats'!B68,'cyt acc'!M:M,0),8),2),"±",ROUND(INDEX('cyt acc'!C:J,MATCH('TABLE S4 cyt stats'!B68,'cyt acc'!B:B,0),8),2))</f>
        <v>4.81±0.21</v>
      </c>
      <c r="K68" s="35"/>
      <c r="L68" s="35"/>
      <c r="M68" s="35"/>
      <c r="N68" s="35"/>
      <c r="O68" s="35"/>
      <c r="P68" s="35"/>
      <c r="Q68" s="29">
        <v>162</v>
      </c>
      <c r="R68" s="42">
        <v>2.2904312105276298E-5</v>
      </c>
      <c r="S68" s="42">
        <v>1.10318186606692E-6</v>
      </c>
      <c r="T68" s="43">
        <v>0.238632797124916</v>
      </c>
      <c r="U68" s="29">
        <v>4</v>
      </c>
      <c r="V68" s="32" t="s">
        <v>532</v>
      </c>
      <c r="W68" s="30">
        <v>1</v>
      </c>
      <c r="X68" s="44">
        <v>1</v>
      </c>
      <c r="Y68" s="44">
        <v>1</v>
      </c>
      <c r="Z68" s="44">
        <v>0</v>
      </c>
      <c r="AB68" s="44">
        <v>234</v>
      </c>
      <c r="AC68" s="44">
        <v>28</v>
      </c>
      <c r="AD68" s="45" t="s">
        <v>167</v>
      </c>
      <c r="AE68" s="45" t="s">
        <v>1049</v>
      </c>
      <c r="AF68" s="44">
        <v>0.72</v>
      </c>
      <c r="AG68" s="71" t="s">
        <v>1113</v>
      </c>
    </row>
    <row r="69" spans="1:33" ht="30" customHeight="1" x14ac:dyDescent="0.2">
      <c r="A69" s="41" t="s">
        <v>376</v>
      </c>
      <c r="B69" s="28" t="s">
        <v>443</v>
      </c>
      <c r="C69" s="35" t="str">
        <f>CONCATENATE(ROUND(INDEX('cyt acc'!N:U,MATCH('TABLE S4 cyt stats'!B69,'cyt acc'!M:M,0),1),2),"±",ROUND(INDEX('cyt acc'!C:J,MATCH('TABLE S4 cyt stats'!B69,'cyt acc'!B:B,0),1),2))</f>
        <v>5.39±0.13</v>
      </c>
      <c r="D69" s="35" t="str">
        <f>CONCATENATE(ROUND(INDEX('cyt acc'!N:U,MATCH('TABLE S4 cyt stats'!B69,'cyt acc'!M:M,0),2),2),"±",ROUND(INDEX('cyt acc'!C:J,MATCH('TABLE S4 cyt stats'!B69,'cyt acc'!B:B,0),2),2))</f>
        <v>5.49±0.14</v>
      </c>
      <c r="E69" s="35" t="str">
        <f>CONCATENATE(ROUND(INDEX('cyt acc'!N:U,MATCH('TABLE S4 cyt stats'!B69,'cyt acc'!M:M,0),3),2),"±",ROUND(INDEX('cyt acc'!C:J,MATCH('TABLE S4 cyt stats'!B69,'cyt acc'!B:B,0),3),2))</f>
        <v>5.15±0.17</v>
      </c>
      <c r="F69" s="35" t="str">
        <f>CONCATENATE(ROUND(INDEX('cyt acc'!N:U,MATCH('TABLE S4 cyt stats'!B69,'cyt acc'!M:M,0),4),2),"±",ROUND(INDEX('cyt acc'!C:J,MATCH('TABLE S4 cyt stats'!B69,'cyt acc'!B:B,0),4),2))</f>
        <v>5.17±0.19</v>
      </c>
      <c r="G69" s="35" t="str">
        <f>CONCATENATE(ROUND(INDEX('cyt acc'!N:U,MATCH('TABLE S4 cyt stats'!B69,'cyt acc'!M:M,0),5),2),"±",ROUND(INDEX('cyt acc'!C:J,MATCH('TABLE S4 cyt stats'!B69,'cyt acc'!B:B,0),5),2))</f>
        <v>5±0.18</v>
      </c>
      <c r="H69" s="35" t="str">
        <f>CONCATENATE(ROUND(INDEX('cyt acc'!N:U,MATCH('TABLE S4 cyt stats'!B69,'cyt acc'!M:M,0),6),2),"±",ROUND(INDEX('cyt acc'!C:J,MATCH('TABLE S4 cyt stats'!B69,'cyt acc'!B:B,0),6),2))</f>
        <v>5.14±0.12</v>
      </c>
      <c r="I69" s="35" t="str">
        <f>CONCATENATE(ROUND(INDEX('cyt acc'!N:U,MATCH('TABLE S4 cyt stats'!B69,'cyt acc'!M:M,0),7),2),"±",ROUND(INDEX('cyt acc'!C:J,MATCH('TABLE S4 cyt stats'!B69,'cyt acc'!B:B,0),7),2))</f>
        <v>4.89±0.12</v>
      </c>
      <c r="J69" s="35" t="str">
        <f>CONCATENATE(ROUND(INDEX('cyt acc'!N:U,MATCH('TABLE S4 cyt stats'!B69,'cyt acc'!M:M,0),8),2),"±",ROUND(INDEX('cyt acc'!C:J,MATCH('TABLE S4 cyt stats'!B69,'cyt acc'!B:B,0),8),2))</f>
        <v>4.88±0.26</v>
      </c>
      <c r="K69" s="35"/>
      <c r="L69" s="35"/>
      <c r="M69" s="35"/>
      <c r="N69" s="35"/>
      <c r="O69" s="35"/>
      <c r="P69" s="35"/>
      <c r="Q69" s="29">
        <v>167</v>
      </c>
      <c r="R69" s="42">
        <v>3.6410874315606602E-12</v>
      </c>
      <c r="S69" s="42">
        <v>1.1399198743535999E-12</v>
      </c>
      <c r="T69" s="43">
        <v>0.66349874673609999</v>
      </c>
      <c r="U69" s="29">
        <v>3.9</v>
      </c>
      <c r="V69" s="32" t="s">
        <v>151</v>
      </c>
      <c r="W69" s="37">
        <v>2</v>
      </c>
      <c r="X69" s="44">
        <v>2</v>
      </c>
      <c r="Y69" s="44">
        <v>2</v>
      </c>
      <c r="Z69" s="47">
        <v>0</v>
      </c>
      <c r="AB69" s="44">
        <v>207</v>
      </c>
      <c r="AC69" s="44">
        <v>45</v>
      </c>
      <c r="AD69" s="45" t="s">
        <v>167</v>
      </c>
      <c r="AE69" s="45" t="s">
        <v>1049</v>
      </c>
      <c r="AF69" s="44">
        <v>1.73</v>
      </c>
      <c r="AG69" s="71" t="s">
        <v>1114</v>
      </c>
    </row>
    <row r="70" spans="1:33" ht="30" customHeight="1" x14ac:dyDescent="0.2">
      <c r="A70" s="41" t="s">
        <v>1025</v>
      </c>
      <c r="B70" s="28" t="s">
        <v>488</v>
      </c>
      <c r="C70" s="35" t="str">
        <f>CONCATENATE(ROUND(INDEX('cyt acc'!N:U,MATCH('TABLE S4 cyt stats'!B70,'cyt acc'!M:M,0),1),2),"±",ROUND(INDEX('cyt acc'!C:J,MATCH('TABLE S4 cyt stats'!B70,'cyt acc'!B:B,0),1),2))</f>
        <v>5.5±0.09</v>
      </c>
      <c r="D70" s="35" t="str">
        <f>CONCATENATE(ROUND(INDEX('cyt acc'!N:U,MATCH('TABLE S4 cyt stats'!B70,'cyt acc'!M:M,0),2),2),"±",ROUND(INDEX('cyt acc'!C:J,MATCH('TABLE S4 cyt stats'!B70,'cyt acc'!B:B,0),2),2))</f>
        <v>5.43±0.07</v>
      </c>
      <c r="E70" s="35" t="str">
        <f>CONCATENATE(ROUND(INDEX('cyt acc'!N:U,MATCH('TABLE S4 cyt stats'!B70,'cyt acc'!M:M,0),3),2),"±",ROUND(INDEX('cyt acc'!C:J,MATCH('TABLE S4 cyt stats'!B70,'cyt acc'!B:B,0),3),2))</f>
        <v>5.49±0.13</v>
      </c>
      <c r="F70" s="35" t="str">
        <f>CONCATENATE(ROUND(INDEX('cyt acc'!N:U,MATCH('TABLE S4 cyt stats'!B70,'cyt acc'!M:M,0),4),2),"±",ROUND(INDEX('cyt acc'!C:J,MATCH('TABLE S4 cyt stats'!B70,'cyt acc'!B:B,0),4),2))</f>
        <v>5.6±0.12</v>
      </c>
      <c r="G70" s="35" t="str">
        <f>CONCATENATE(ROUND(INDEX('cyt acc'!N:U,MATCH('TABLE S4 cyt stats'!B70,'cyt acc'!M:M,0),5),2),"±",ROUND(INDEX('cyt acc'!C:J,MATCH('TABLE S4 cyt stats'!B70,'cyt acc'!B:B,0),5),2))</f>
        <v>5.07±0.11</v>
      </c>
      <c r="H70" s="35" t="str">
        <f>CONCATENATE(ROUND(INDEX('cyt acc'!N:U,MATCH('TABLE S4 cyt stats'!B70,'cyt acc'!M:M,0),6),2),"±",ROUND(INDEX('cyt acc'!C:J,MATCH('TABLE S4 cyt stats'!B70,'cyt acc'!B:B,0),6),2))</f>
        <v>4.99±0.08</v>
      </c>
      <c r="I70" s="35" t="str">
        <f>CONCATENATE(ROUND(INDEX('cyt acc'!N:U,MATCH('TABLE S4 cyt stats'!B70,'cyt acc'!M:M,0),7),2),"±",ROUND(INDEX('cyt acc'!C:J,MATCH('TABLE S4 cyt stats'!B70,'cyt acc'!B:B,0),7),2))</f>
        <v>5.1±0.07</v>
      </c>
      <c r="J70" s="35" t="str">
        <f>CONCATENATE(ROUND(INDEX('cyt acc'!N:U,MATCH('TABLE S4 cyt stats'!B70,'cyt acc'!M:M,0),8),2),"±",ROUND(INDEX('cyt acc'!C:J,MATCH('TABLE S4 cyt stats'!B70,'cyt acc'!B:B,0),8),2))</f>
        <v>5.04±0.15</v>
      </c>
      <c r="K70" s="35"/>
      <c r="L70" s="35"/>
      <c r="M70" s="35"/>
      <c r="N70" s="35"/>
      <c r="O70" s="35"/>
      <c r="P70" s="35"/>
      <c r="Q70" s="29">
        <v>148</v>
      </c>
      <c r="R70" s="42" t="s">
        <v>1009</v>
      </c>
      <c r="S70" s="42" t="s">
        <v>1009</v>
      </c>
      <c r="T70" s="43">
        <v>0.997382187957218</v>
      </c>
      <c r="U70" s="29">
        <v>4.2</v>
      </c>
      <c r="V70" s="32" t="s">
        <v>733</v>
      </c>
      <c r="W70" s="76">
        <v>3</v>
      </c>
      <c r="X70" s="44">
        <v>3</v>
      </c>
      <c r="Y70" s="46">
        <v>3</v>
      </c>
      <c r="Z70" s="31">
        <v>0</v>
      </c>
      <c r="AA70" s="46"/>
      <c r="AB70" s="46">
        <v>336</v>
      </c>
      <c r="AC70" s="46">
        <v>25</v>
      </c>
      <c r="AD70" s="54" t="s">
        <v>179</v>
      </c>
      <c r="AE70" s="54" t="s">
        <v>1052</v>
      </c>
      <c r="AF70" s="46">
        <v>1.57</v>
      </c>
      <c r="AG70" s="79" t="s">
        <v>1115</v>
      </c>
    </row>
    <row r="71" spans="1:33" ht="30" customHeight="1" x14ac:dyDescent="0.2">
      <c r="A71" s="41" t="s">
        <v>350</v>
      </c>
      <c r="B71" s="28" t="s">
        <v>417</v>
      </c>
      <c r="C71" s="35" t="str">
        <f>CONCATENATE(ROUND(INDEX('cyt acc'!N:U,MATCH('TABLE S4 cyt stats'!B71,'cyt acc'!M:M,0),1),2),"±",ROUND(INDEX('cyt acc'!C:J,MATCH('TABLE S4 cyt stats'!B71,'cyt acc'!B:B,0),1),2))</f>
        <v>5.78±0.18</v>
      </c>
      <c r="D71" s="35" t="str">
        <f>CONCATENATE(ROUND(INDEX('cyt acc'!N:U,MATCH('TABLE S4 cyt stats'!B71,'cyt acc'!M:M,0),2),2),"±",ROUND(INDEX('cyt acc'!C:J,MATCH('TABLE S4 cyt stats'!B71,'cyt acc'!B:B,0),2),2))</f>
        <v>5.76±0.15</v>
      </c>
      <c r="E71" s="35" t="str">
        <f>CONCATENATE(ROUND(INDEX('cyt acc'!N:U,MATCH('TABLE S4 cyt stats'!B71,'cyt acc'!M:M,0),3),2),"±",ROUND(INDEX('cyt acc'!C:J,MATCH('TABLE S4 cyt stats'!B71,'cyt acc'!B:B,0),3),2))</f>
        <v>5.85±0.17</v>
      </c>
      <c r="F71" s="35" t="str">
        <f>CONCATENATE(ROUND(INDEX('cyt acc'!N:U,MATCH('TABLE S4 cyt stats'!B71,'cyt acc'!M:M,0),4),2),"±",ROUND(INDEX('cyt acc'!C:J,MATCH('TABLE S4 cyt stats'!B71,'cyt acc'!B:B,0),4),2))</f>
        <v>5.96±0.12</v>
      </c>
      <c r="G71" s="35" t="str">
        <f>CONCATENATE(ROUND(INDEX('cyt acc'!N:U,MATCH('TABLE S4 cyt stats'!B71,'cyt acc'!M:M,0),5),2),"±",ROUND(INDEX('cyt acc'!C:J,MATCH('TABLE S4 cyt stats'!B71,'cyt acc'!B:B,0),5),2))</f>
        <v>5.37±0.15</v>
      </c>
      <c r="H71" s="35" t="str">
        <f>CONCATENATE(ROUND(INDEX('cyt acc'!N:U,MATCH('TABLE S4 cyt stats'!B71,'cyt acc'!M:M,0),6),2),"±",ROUND(INDEX('cyt acc'!C:J,MATCH('TABLE S4 cyt stats'!B71,'cyt acc'!B:B,0),6),2))</f>
        <v>5.69±0.15</v>
      </c>
      <c r="I71" s="35" t="str">
        <f>CONCATENATE(ROUND(INDEX('cyt acc'!N:U,MATCH('TABLE S4 cyt stats'!B71,'cyt acc'!M:M,0),7),2),"±",ROUND(INDEX('cyt acc'!C:J,MATCH('TABLE S4 cyt stats'!B71,'cyt acc'!B:B,0),7),2))</f>
        <v>5.81±0.11</v>
      </c>
      <c r="J71" s="35" t="str">
        <f>CONCATENATE(ROUND(INDEX('cyt acc'!N:U,MATCH('TABLE S4 cyt stats'!B71,'cyt acc'!M:M,0),8),2),"±",ROUND(INDEX('cyt acc'!C:J,MATCH('TABLE S4 cyt stats'!B71,'cyt acc'!B:B,0),8),2))</f>
        <v>5.82±0.13</v>
      </c>
      <c r="K71" s="35"/>
      <c r="L71" s="35"/>
      <c r="M71" s="35"/>
      <c r="N71" s="35"/>
      <c r="O71" s="35"/>
      <c r="P71" s="35"/>
      <c r="Q71" s="29">
        <v>176</v>
      </c>
      <c r="R71" s="42">
        <v>1.8330936768506901E-10</v>
      </c>
      <c r="S71" s="42">
        <v>3.5316244274156099E-11</v>
      </c>
      <c r="T71" s="43">
        <v>0.54074925443958699</v>
      </c>
      <c r="U71" s="29">
        <v>3.8</v>
      </c>
      <c r="V71" s="32" t="s">
        <v>533</v>
      </c>
      <c r="W71" s="30">
        <v>2</v>
      </c>
      <c r="X71" s="44">
        <v>2</v>
      </c>
      <c r="Y71" s="44">
        <v>1</v>
      </c>
      <c r="Z71" s="44">
        <v>1</v>
      </c>
      <c r="AB71" s="44">
        <v>372</v>
      </c>
      <c r="AC71" s="44">
        <v>54</v>
      </c>
      <c r="AD71" s="45" t="s">
        <v>562</v>
      </c>
      <c r="AE71" s="45" t="s">
        <v>1052</v>
      </c>
      <c r="AF71" s="44">
        <v>2.38</v>
      </c>
      <c r="AG71" s="71" t="s">
        <v>1116</v>
      </c>
    </row>
    <row r="72" spans="1:33" ht="30" customHeight="1" x14ac:dyDescent="0.2">
      <c r="A72" s="41" t="s">
        <v>354</v>
      </c>
      <c r="B72" s="28" t="s">
        <v>421</v>
      </c>
      <c r="C72" s="35" t="str">
        <f>CONCATENATE(ROUND(INDEX('cyt acc'!N:U,MATCH('TABLE S4 cyt stats'!B72,'cyt acc'!M:M,0),1),2),"±",ROUND(INDEX('cyt acc'!C:J,MATCH('TABLE S4 cyt stats'!B72,'cyt acc'!B:B,0),1),2))</f>
        <v>4.98±0.18</v>
      </c>
      <c r="D72" s="35" t="str">
        <f>CONCATENATE(ROUND(INDEX('cyt acc'!N:U,MATCH('TABLE S4 cyt stats'!B72,'cyt acc'!M:M,0),2),2),"±",ROUND(INDEX('cyt acc'!C:J,MATCH('TABLE S4 cyt stats'!B72,'cyt acc'!B:B,0),2),2))</f>
        <v>4.82±0.21</v>
      </c>
      <c r="E72" s="35" t="str">
        <f>CONCATENATE(ROUND(INDEX('cyt acc'!N:U,MATCH('TABLE S4 cyt stats'!B72,'cyt acc'!M:M,0),3),2),"±",ROUND(INDEX('cyt acc'!C:J,MATCH('TABLE S4 cyt stats'!B72,'cyt acc'!B:B,0),3),2))</f>
        <v>5.37±0.13</v>
      </c>
      <c r="F72" s="35" t="str">
        <f>CONCATENATE(ROUND(INDEX('cyt acc'!N:U,MATCH('TABLE S4 cyt stats'!B72,'cyt acc'!M:M,0),4),2),"±",ROUND(INDEX('cyt acc'!C:J,MATCH('TABLE S4 cyt stats'!B72,'cyt acc'!B:B,0),4),2))</f>
        <v>5.31±0.27</v>
      </c>
      <c r="G72" s="35" t="str">
        <f>CONCATENATE(ROUND(INDEX('cyt acc'!N:U,MATCH('TABLE S4 cyt stats'!B72,'cyt acc'!M:M,0),5),2),"±",ROUND(INDEX('cyt acc'!C:J,MATCH('TABLE S4 cyt stats'!B72,'cyt acc'!B:B,0),5),2))</f>
        <v>5.1±0.24</v>
      </c>
      <c r="H72" s="35" t="str">
        <f>CONCATENATE(ROUND(INDEX('cyt acc'!N:U,MATCH('TABLE S4 cyt stats'!B72,'cyt acc'!M:M,0),6),2),"±",ROUND(INDEX('cyt acc'!C:J,MATCH('TABLE S4 cyt stats'!B72,'cyt acc'!B:B,0),6),2))</f>
        <v>4.9±0.17</v>
      </c>
      <c r="I72" s="35" t="str">
        <f>CONCATENATE(ROUND(INDEX('cyt acc'!N:U,MATCH('TABLE S4 cyt stats'!B72,'cyt acc'!M:M,0),7),2),"±",ROUND(INDEX('cyt acc'!C:J,MATCH('TABLE S4 cyt stats'!B72,'cyt acc'!B:B,0),7),2))</f>
        <v>5.34±0.15</v>
      </c>
      <c r="J72" s="35" t="str">
        <f>CONCATENATE(ROUND(INDEX('cyt acc'!N:U,MATCH('TABLE S4 cyt stats'!B72,'cyt acc'!M:M,0),8),2),"±",ROUND(INDEX('cyt acc'!C:J,MATCH('TABLE S4 cyt stats'!B72,'cyt acc'!B:B,0),8),2))</f>
        <v>5.39±0.16</v>
      </c>
      <c r="K72" s="35"/>
      <c r="L72" s="35"/>
      <c r="M72" s="35"/>
      <c r="N72" s="35"/>
      <c r="O72" s="35"/>
      <c r="P72" s="35"/>
      <c r="Q72" s="29">
        <v>202</v>
      </c>
      <c r="R72" s="42">
        <v>6.2081007001779602E-11</v>
      </c>
      <c r="S72" s="42">
        <v>1.3455539889841099E-11</v>
      </c>
      <c r="T72" s="43">
        <v>0.59764606734622805</v>
      </c>
      <c r="U72" s="29">
        <v>3.6</v>
      </c>
      <c r="V72" s="32" t="s">
        <v>534</v>
      </c>
      <c r="W72" s="30">
        <v>1</v>
      </c>
      <c r="X72" s="44">
        <v>1</v>
      </c>
      <c r="Y72" s="44">
        <v>1</v>
      </c>
      <c r="Z72" s="44">
        <v>0</v>
      </c>
      <c r="AB72" s="44">
        <v>102</v>
      </c>
      <c r="AC72" s="44">
        <v>19</v>
      </c>
      <c r="AD72" s="45" t="s">
        <v>141</v>
      </c>
      <c r="AE72" s="45" t="s">
        <v>1051</v>
      </c>
      <c r="AF72" s="44">
        <v>0.15</v>
      </c>
      <c r="AG72" s="71" t="s">
        <v>1117</v>
      </c>
    </row>
    <row r="73" spans="1:33" ht="30" customHeight="1" x14ac:dyDescent="0.2">
      <c r="A73" s="41" t="s">
        <v>349</v>
      </c>
      <c r="B73" s="28" t="s">
        <v>416</v>
      </c>
      <c r="C73" s="35" t="str">
        <f>CONCATENATE(ROUND(INDEX('cyt acc'!N:U,MATCH('TABLE S4 cyt stats'!B73,'cyt acc'!M:M,0),1),2),"±",ROUND(INDEX('cyt acc'!C:J,MATCH('TABLE S4 cyt stats'!B73,'cyt acc'!B:B,0),1),2))</f>
        <v>5.21±0.2</v>
      </c>
      <c r="D73" s="35" t="str">
        <f>CONCATENATE(ROUND(INDEX('cyt acc'!N:U,MATCH('TABLE S4 cyt stats'!B73,'cyt acc'!M:M,0),2),2),"±",ROUND(INDEX('cyt acc'!C:J,MATCH('TABLE S4 cyt stats'!B73,'cyt acc'!B:B,0),2),2))</f>
        <v>5.09±0.17</v>
      </c>
      <c r="E73" s="35" t="str">
        <f>CONCATENATE(ROUND(INDEX('cyt acc'!N:U,MATCH('TABLE S4 cyt stats'!B73,'cyt acc'!M:M,0),3),2),"±",ROUND(INDEX('cyt acc'!C:J,MATCH('TABLE S4 cyt stats'!B73,'cyt acc'!B:B,0),3),2))</f>
        <v>5.06±0.19</v>
      </c>
      <c r="F73" s="35" t="str">
        <f>CONCATENATE(ROUND(INDEX('cyt acc'!N:U,MATCH('TABLE S4 cyt stats'!B73,'cyt acc'!M:M,0),4),2),"±",ROUND(INDEX('cyt acc'!C:J,MATCH('TABLE S4 cyt stats'!B73,'cyt acc'!B:B,0),4),2))</f>
        <v>5.13±0.19</v>
      </c>
      <c r="G73" s="35" t="str">
        <f>CONCATENATE(ROUND(INDEX('cyt acc'!N:U,MATCH('TABLE S4 cyt stats'!B73,'cyt acc'!M:M,0),5),2),"±",ROUND(INDEX('cyt acc'!C:J,MATCH('TABLE S4 cyt stats'!B73,'cyt acc'!B:B,0),5),2))</f>
        <v>4.82±0.21</v>
      </c>
      <c r="H73" s="35" t="str">
        <f>CONCATENATE(ROUND(INDEX('cyt acc'!N:U,MATCH('TABLE S4 cyt stats'!B73,'cyt acc'!M:M,0),6),2),"±",ROUND(INDEX('cyt acc'!C:J,MATCH('TABLE S4 cyt stats'!B73,'cyt acc'!B:B,0),6),2))</f>
        <v>4.82±0.15</v>
      </c>
      <c r="I73" s="35" t="str">
        <f>CONCATENATE(ROUND(INDEX('cyt acc'!N:U,MATCH('TABLE S4 cyt stats'!B73,'cyt acc'!M:M,0),7),2),"±",ROUND(INDEX('cyt acc'!C:J,MATCH('TABLE S4 cyt stats'!B73,'cyt acc'!B:B,0),7),2))</f>
        <v>4.95±0.17</v>
      </c>
      <c r="J73" s="35" t="str">
        <f>CONCATENATE(ROUND(INDEX('cyt acc'!N:U,MATCH('TABLE S4 cyt stats'!B73,'cyt acc'!M:M,0),8),2),"±",ROUND(INDEX('cyt acc'!C:J,MATCH('TABLE S4 cyt stats'!B73,'cyt acc'!B:B,0),8),2))</f>
        <v>5.17±0.19</v>
      </c>
      <c r="K73" s="35"/>
      <c r="L73" s="35"/>
      <c r="M73" s="35"/>
      <c r="N73" s="35"/>
      <c r="O73" s="35"/>
      <c r="P73" s="35"/>
      <c r="Q73" s="29">
        <v>402</v>
      </c>
      <c r="R73" s="42">
        <v>2.8035395578718201E-5</v>
      </c>
      <c r="S73" s="42">
        <v>1.35031953233513E-6</v>
      </c>
      <c r="T73" s="43">
        <v>0.26167668688329798</v>
      </c>
      <c r="U73" s="29">
        <v>2.6</v>
      </c>
      <c r="V73" s="32" t="s">
        <v>1446</v>
      </c>
      <c r="W73" s="30">
        <v>1</v>
      </c>
      <c r="X73" s="44">
        <v>1</v>
      </c>
      <c r="Y73" s="44">
        <v>1</v>
      </c>
      <c r="Z73" s="44">
        <v>0</v>
      </c>
      <c r="AB73" s="44">
        <v>426</v>
      </c>
      <c r="AC73" s="44">
        <v>42</v>
      </c>
      <c r="AD73" s="45" t="s">
        <v>563</v>
      </c>
      <c r="AE73" s="45" t="s">
        <v>1050</v>
      </c>
      <c r="AF73" s="44">
        <v>0.83</v>
      </c>
      <c r="AG73" s="71" t="s">
        <v>1118</v>
      </c>
    </row>
    <row r="74" spans="1:33" ht="30" customHeight="1" x14ac:dyDescent="0.2">
      <c r="A74" s="41" t="s">
        <v>361</v>
      </c>
      <c r="B74" s="28" t="s">
        <v>428</v>
      </c>
      <c r="C74" s="35" t="str">
        <f>CONCATENATE(ROUND(INDEX('cyt acc'!N:U,MATCH('TABLE S4 cyt stats'!B74,'cyt acc'!M:M,0),1),2),"±",ROUND(INDEX('cyt acc'!C:J,MATCH('TABLE S4 cyt stats'!B74,'cyt acc'!B:B,0),1),2))</f>
        <v>5.46±0.11</v>
      </c>
      <c r="D74" s="35" t="str">
        <f>CONCATENATE(ROUND(INDEX('cyt acc'!N:U,MATCH('TABLE S4 cyt stats'!B74,'cyt acc'!M:M,0),2),2),"±",ROUND(INDEX('cyt acc'!C:J,MATCH('TABLE S4 cyt stats'!B74,'cyt acc'!B:B,0),2),2))</f>
        <v>5.45±0.1</v>
      </c>
      <c r="E74" s="35" t="str">
        <f>CONCATENATE(ROUND(INDEX('cyt acc'!N:U,MATCH('TABLE S4 cyt stats'!B74,'cyt acc'!M:M,0),3),2),"±",ROUND(INDEX('cyt acc'!C:J,MATCH('TABLE S4 cyt stats'!B74,'cyt acc'!B:B,0),3),2))</f>
        <v>5.12±0.22</v>
      </c>
      <c r="F74" s="35" t="str">
        <f>CONCATENATE(ROUND(INDEX('cyt acc'!N:U,MATCH('TABLE S4 cyt stats'!B74,'cyt acc'!M:M,0),4),2),"±",ROUND(INDEX('cyt acc'!C:J,MATCH('TABLE S4 cyt stats'!B74,'cyt acc'!B:B,0),4),2))</f>
        <v>5.06±0.11</v>
      </c>
      <c r="G74" s="35" t="str">
        <f>CONCATENATE(ROUND(INDEX('cyt acc'!N:U,MATCH('TABLE S4 cyt stats'!B74,'cyt acc'!M:M,0),5),2),"±",ROUND(INDEX('cyt acc'!C:J,MATCH('TABLE S4 cyt stats'!B74,'cyt acc'!B:B,0),5),2))</f>
        <v>5.25±0.15</v>
      </c>
      <c r="H74" s="35" t="str">
        <f>CONCATENATE(ROUND(INDEX('cyt acc'!N:U,MATCH('TABLE S4 cyt stats'!B74,'cyt acc'!M:M,0),6),2),"±",ROUND(INDEX('cyt acc'!C:J,MATCH('TABLE S4 cyt stats'!B74,'cyt acc'!B:B,0),6),2))</f>
        <v>5.59±0.11</v>
      </c>
      <c r="I74" s="35" t="str">
        <f>CONCATENATE(ROUND(INDEX('cyt acc'!N:U,MATCH('TABLE S4 cyt stats'!B74,'cyt acc'!M:M,0),7),2),"±",ROUND(INDEX('cyt acc'!C:J,MATCH('TABLE S4 cyt stats'!B74,'cyt acc'!B:B,0),7),2))</f>
        <v>5.48±0.1</v>
      </c>
      <c r="J74" s="35" t="str">
        <f>CONCATENATE(ROUND(INDEX('cyt acc'!N:U,MATCH('TABLE S4 cyt stats'!B74,'cyt acc'!M:M,0),8),2),"±",ROUND(INDEX('cyt acc'!C:J,MATCH('TABLE S4 cyt stats'!B74,'cyt acc'!B:B,0),8),2))</f>
        <v>5.44±0.09</v>
      </c>
      <c r="K74" s="35"/>
      <c r="L74" s="35"/>
      <c r="M74" s="35"/>
      <c r="N74" s="35"/>
      <c r="O74" s="35"/>
      <c r="P74" s="35"/>
      <c r="Q74" s="29">
        <v>243</v>
      </c>
      <c r="R74" s="42">
        <v>3.6893821331318496E-12</v>
      </c>
      <c r="S74" s="42">
        <v>1.15503955801453E-12</v>
      </c>
      <c r="T74" s="43">
        <v>0.65647967167934496</v>
      </c>
      <c r="U74" s="29">
        <v>3.3</v>
      </c>
      <c r="V74" s="32" t="s">
        <v>535</v>
      </c>
      <c r="W74" s="30">
        <v>1</v>
      </c>
      <c r="X74" s="44">
        <v>1</v>
      </c>
      <c r="Y74" s="44">
        <v>1</v>
      </c>
      <c r="Z74" s="44">
        <v>0</v>
      </c>
      <c r="AB74" s="44">
        <v>204</v>
      </c>
      <c r="AC74" s="44">
        <v>19</v>
      </c>
      <c r="AD74" s="45" t="s">
        <v>140</v>
      </c>
      <c r="AE74" s="45" t="s">
        <v>1049</v>
      </c>
      <c r="AF74" s="48" t="s">
        <v>1053</v>
      </c>
      <c r="AG74" s="71" t="s">
        <v>1119</v>
      </c>
    </row>
    <row r="75" spans="1:33" ht="30" customHeight="1" x14ac:dyDescent="0.2">
      <c r="A75" s="41" t="s">
        <v>592</v>
      </c>
      <c r="B75" s="28" t="s">
        <v>490</v>
      </c>
      <c r="C75" s="35" t="str">
        <f>CONCATENATE(ROUND(INDEX('cyt acc'!N:U,MATCH('TABLE S4 cyt stats'!B75,'cyt acc'!M:M,0),1),2),"±",ROUND(INDEX('cyt acc'!C:J,MATCH('TABLE S4 cyt stats'!B75,'cyt acc'!B:B,0),1),2))</f>
        <v>5.56±0.22</v>
      </c>
      <c r="D75" s="35" t="str">
        <f>CONCATENATE(ROUND(INDEX('cyt acc'!N:U,MATCH('TABLE S4 cyt stats'!B75,'cyt acc'!M:M,0),2),2),"±",ROUND(INDEX('cyt acc'!C:J,MATCH('TABLE S4 cyt stats'!B75,'cyt acc'!B:B,0),2),2))</f>
        <v>5.48±0.32</v>
      </c>
      <c r="E75" s="35" t="str">
        <f>CONCATENATE(ROUND(INDEX('cyt acc'!N:U,MATCH('TABLE S4 cyt stats'!B75,'cyt acc'!M:M,0),3),2),"±",ROUND(INDEX('cyt acc'!C:J,MATCH('TABLE S4 cyt stats'!B75,'cyt acc'!B:B,0),3),2))</f>
        <v>5.36±0.22</v>
      </c>
      <c r="F75" s="35" t="str">
        <f>CONCATENATE(ROUND(INDEX('cyt acc'!N:U,MATCH('TABLE S4 cyt stats'!B75,'cyt acc'!M:M,0),4),2),"±",ROUND(INDEX('cyt acc'!C:J,MATCH('TABLE S4 cyt stats'!B75,'cyt acc'!B:B,0),4),2))</f>
        <v>5.11±0.34</v>
      </c>
      <c r="G75" s="35" t="str">
        <f>CONCATENATE(ROUND(INDEX('cyt acc'!N:U,MATCH('TABLE S4 cyt stats'!B75,'cyt acc'!M:M,0),5),2),"±",ROUND(INDEX('cyt acc'!C:J,MATCH('TABLE S4 cyt stats'!B75,'cyt acc'!B:B,0),5),2))</f>
        <v>5.6±0.29</v>
      </c>
      <c r="H75" s="35" t="str">
        <f>CONCATENATE(ROUND(INDEX('cyt acc'!N:U,MATCH('TABLE S4 cyt stats'!B75,'cyt acc'!M:M,0),6),2),"±",ROUND(INDEX('cyt acc'!C:J,MATCH('TABLE S4 cyt stats'!B75,'cyt acc'!B:B,0),6),2))</f>
        <v>5.56±0.38</v>
      </c>
      <c r="I75" s="35" t="str">
        <f>CONCATENATE(ROUND(INDEX('cyt acc'!N:U,MATCH('TABLE S4 cyt stats'!B75,'cyt acc'!M:M,0),7),2),"±",ROUND(INDEX('cyt acc'!C:J,MATCH('TABLE S4 cyt stats'!B75,'cyt acc'!B:B,0),7),2))</f>
        <v>5.34±0.22</v>
      </c>
      <c r="J75" s="35" t="str">
        <f>CONCATENATE(ROUND(INDEX('cyt acc'!N:U,MATCH('TABLE S4 cyt stats'!B75,'cyt acc'!M:M,0),8),2),"±",ROUND(INDEX('cyt acc'!C:J,MATCH('TABLE S4 cyt stats'!B75,'cyt acc'!B:B,0),8),2))</f>
        <v>5.06±0.28</v>
      </c>
      <c r="K75" s="35"/>
      <c r="L75" s="35"/>
      <c r="M75" s="35"/>
      <c r="N75" s="35"/>
      <c r="O75" s="35"/>
      <c r="P75" s="35"/>
      <c r="Q75" s="29">
        <v>192</v>
      </c>
      <c r="R75" s="42">
        <v>2.6462908938873399E-4</v>
      </c>
      <c r="S75" s="42">
        <v>1.27458101036007E-5</v>
      </c>
      <c r="T75" s="43">
        <v>0.225993165173907</v>
      </c>
      <c r="U75" s="29">
        <v>3.7</v>
      </c>
      <c r="V75" s="32" t="s">
        <v>209</v>
      </c>
      <c r="W75" s="37">
        <v>2</v>
      </c>
      <c r="X75" s="44">
        <v>2</v>
      </c>
      <c r="Y75" s="44">
        <v>2</v>
      </c>
      <c r="Z75" s="47">
        <v>0</v>
      </c>
      <c r="AB75" s="44">
        <v>535</v>
      </c>
      <c r="AC75" s="44">
        <v>32</v>
      </c>
      <c r="AD75" s="45" t="s">
        <v>614</v>
      </c>
      <c r="AE75" s="45" t="s">
        <v>1060</v>
      </c>
      <c r="AF75" s="48" t="s">
        <v>1053</v>
      </c>
      <c r="AG75" s="71" t="s">
        <v>1120</v>
      </c>
    </row>
    <row r="76" spans="1:33" ht="30" customHeight="1" x14ac:dyDescent="0.2">
      <c r="A76" s="41" t="s">
        <v>389</v>
      </c>
      <c r="B76" s="28" t="s">
        <v>456</v>
      </c>
      <c r="C76" s="35" t="str">
        <f>CONCATENATE(ROUND(INDEX('cyt acc'!N:U,MATCH('TABLE S4 cyt stats'!B76,'cyt acc'!M:M,0),1),2),"±",ROUND(INDEX('cyt acc'!C:J,MATCH('TABLE S4 cyt stats'!B76,'cyt acc'!B:B,0),1),2))</f>
        <v>5.85±0.17</v>
      </c>
      <c r="D76" s="35" t="str">
        <f>CONCATENATE(ROUND(INDEX('cyt acc'!N:U,MATCH('TABLE S4 cyt stats'!B76,'cyt acc'!M:M,0),2),2),"±",ROUND(INDEX('cyt acc'!C:J,MATCH('TABLE S4 cyt stats'!B76,'cyt acc'!B:B,0),2),2))</f>
        <v>5.74±0.21</v>
      </c>
      <c r="E76" s="35" t="str">
        <f>CONCATENATE(ROUND(INDEX('cyt acc'!N:U,MATCH('TABLE S4 cyt stats'!B76,'cyt acc'!M:M,0),3),2),"±",ROUND(INDEX('cyt acc'!C:J,MATCH('TABLE S4 cyt stats'!B76,'cyt acc'!B:B,0),3),2))</f>
        <v>5.72±0.34</v>
      </c>
      <c r="F76" s="35" t="str">
        <f>CONCATENATE(ROUND(INDEX('cyt acc'!N:U,MATCH('TABLE S4 cyt stats'!B76,'cyt acc'!M:M,0),4),2),"±",ROUND(INDEX('cyt acc'!C:J,MATCH('TABLE S4 cyt stats'!B76,'cyt acc'!B:B,0),4),2))</f>
        <v>5.55±0.44</v>
      </c>
      <c r="G76" s="35" t="str">
        <f>CONCATENATE(ROUND(INDEX('cyt acc'!N:U,MATCH('TABLE S4 cyt stats'!B76,'cyt acc'!M:M,0),5),2),"±",ROUND(INDEX('cyt acc'!C:J,MATCH('TABLE S4 cyt stats'!B76,'cyt acc'!B:B,0),5),2))</f>
        <v>6.17±0.17</v>
      </c>
      <c r="H76" s="35" t="str">
        <f>CONCATENATE(ROUND(INDEX('cyt acc'!N:U,MATCH('TABLE S4 cyt stats'!B76,'cyt acc'!M:M,0),6),2),"±",ROUND(INDEX('cyt acc'!C:J,MATCH('TABLE S4 cyt stats'!B76,'cyt acc'!B:B,0),6),2))</f>
        <v>6.03±0.29</v>
      </c>
      <c r="I76" s="35" t="str">
        <f>CONCATENATE(ROUND(INDEX('cyt acc'!N:U,MATCH('TABLE S4 cyt stats'!B76,'cyt acc'!M:M,0),7),2),"±",ROUND(INDEX('cyt acc'!C:J,MATCH('TABLE S4 cyt stats'!B76,'cyt acc'!B:B,0),7),2))</f>
        <v>5.78±0.34</v>
      </c>
      <c r="J76" s="35" t="str">
        <f>CONCATENATE(ROUND(INDEX('cyt acc'!N:U,MATCH('TABLE S4 cyt stats'!B76,'cyt acc'!M:M,0),8),2),"±",ROUND(INDEX('cyt acc'!C:J,MATCH('TABLE S4 cyt stats'!B76,'cyt acc'!B:B,0),8),2))</f>
        <v>5.55±0.48</v>
      </c>
      <c r="K76" s="35"/>
      <c r="L76" s="35"/>
      <c r="M76" s="35"/>
      <c r="N76" s="35"/>
      <c r="O76" s="35"/>
      <c r="P76" s="35"/>
      <c r="Q76" s="29">
        <v>240</v>
      </c>
      <c r="R76" s="42">
        <v>1.4075308797964999E-3</v>
      </c>
      <c r="S76" s="42">
        <v>3.3896729475735299E-5</v>
      </c>
      <c r="T76" s="43">
        <v>0.183673429711183</v>
      </c>
      <c r="U76" s="29">
        <v>3.3</v>
      </c>
      <c r="V76" s="32" t="s">
        <v>197</v>
      </c>
      <c r="W76" s="37">
        <v>3</v>
      </c>
      <c r="X76" s="44">
        <v>3</v>
      </c>
      <c r="Y76" s="44">
        <v>2</v>
      </c>
      <c r="Z76" s="47">
        <v>1</v>
      </c>
      <c r="AB76" s="44">
        <v>232</v>
      </c>
      <c r="AC76" s="44">
        <v>14</v>
      </c>
      <c r="AD76" s="45" t="s">
        <v>157</v>
      </c>
      <c r="AE76" s="45" t="s">
        <v>1052</v>
      </c>
      <c r="AF76" s="44">
        <v>0.43</v>
      </c>
      <c r="AG76" s="71" t="s">
        <v>1121</v>
      </c>
    </row>
    <row r="77" spans="1:33" ht="30" customHeight="1" x14ac:dyDescent="0.2">
      <c r="A77" s="41" t="s">
        <v>364</v>
      </c>
      <c r="B77" s="28" t="s">
        <v>431</v>
      </c>
      <c r="C77" s="35" t="str">
        <f>CONCATENATE(ROUND(INDEX('cyt acc'!N:U,MATCH('TABLE S4 cyt stats'!B77,'cyt acc'!M:M,0),1),2),"±",ROUND(INDEX('cyt acc'!C:J,MATCH('TABLE S4 cyt stats'!B77,'cyt acc'!B:B,0),1),2))</f>
        <v>5.35±0.16</v>
      </c>
      <c r="D77" s="35" t="str">
        <f>CONCATENATE(ROUND(INDEX('cyt acc'!N:U,MATCH('TABLE S4 cyt stats'!B77,'cyt acc'!M:M,0),2),2),"±",ROUND(INDEX('cyt acc'!C:J,MATCH('TABLE S4 cyt stats'!B77,'cyt acc'!B:B,0),2),2))</f>
        <v>5.29±0.1</v>
      </c>
      <c r="E77" s="35" t="str">
        <f>CONCATENATE(ROUND(INDEX('cyt acc'!N:U,MATCH('TABLE S4 cyt stats'!B77,'cyt acc'!M:M,0),3),2),"±",ROUND(INDEX('cyt acc'!C:J,MATCH('TABLE S4 cyt stats'!B77,'cyt acc'!B:B,0),3),2))</f>
        <v>4.99±0.12</v>
      </c>
      <c r="F77" s="35" t="str">
        <f>CONCATENATE(ROUND(INDEX('cyt acc'!N:U,MATCH('TABLE S4 cyt stats'!B77,'cyt acc'!M:M,0),4),2),"±",ROUND(INDEX('cyt acc'!C:J,MATCH('TABLE S4 cyt stats'!B77,'cyt acc'!B:B,0),4),2))</f>
        <v>5.18±0.29</v>
      </c>
      <c r="G77" s="35" t="str">
        <f>CONCATENATE(ROUND(INDEX('cyt acc'!N:U,MATCH('TABLE S4 cyt stats'!B77,'cyt acc'!M:M,0),5),2),"±",ROUND(INDEX('cyt acc'!C:J,MATCH('TABLE S4 cyt stats'!B77,'cyt acc'!B:B,0),5),2))</f>
        <v>5.22±0.13</v>
      </c>
      <c r="H77" s="35" t="str">
        <f>CONCATENATE(ROUND(INDEX('cyt acc'!N:U,MATCH('TABLE S4 cyt stats'!B77,'cyt acc'!M:M,0),6),2),"±",ROUND(INDEX('cyt acc'!C:J,MATCH('TABLE S4 cyt stats'!B77,'cyt acc'!B:B,0),6),2))</f>
        <v>5.5±0.15</v>
      </c>
      <c r="I77" s="35" t="str">
        <f>CONCATENATE(ROUND(INDEX('cyt acc'!N:U,MATCH('TABLE S4 cyt stats'!B77,'cyt acc'!M:M,0),7),2),"±",ROUND(INDEX('cyt acc'!C:J,MATCH('TABLE S4 cyt stats'!B77,'cyt acc'!B:B,0),7),2))</f>
        <v>5.28±0.18</v>
      </c>
      <c r="J77" s="35" t="str">
        <f>CONCATENATE(ROUND(INDEX('cyt acc'!N:U,MATCH('TABLE S4 cyt stats'!B77,'cyt acc'!M:M,0),8),2),"±",ROUND(INDEX('cyt acc'!C:J,MATCH('TABLE S4 cyt stats'!B77,'cyt acc'!B:B,0),8),2))</f>
        <v>5.3±0.27</v>
      </c>
      <c r="K77" s="35"/>
      <c r="L77" s="35"/>
      <c r="M77" s="35"/>
      <c r="N77" s="35"/>
      <c r="O77" s="35"/>
      <c r="P77" s="35"/>
      <c r="Q77" s="29">
        <v>253</v>
      </c>
      <c r="R77" s="42">
        <v>6.9856643081234097E-6</v>
      </c>
      <c r="S77" s="42">
        <v>5.0469480277759997E-7</v>
      </c>
      <c r="T77" s="43">
        <v>0.26895268984557602</v>
      </c>
      <c r="U77" s="29">
        <v>3.2</v>
      </c>
      <c r="V77" s="32" t="s">
        <v>536</v>
      </c>
      <c r="W77" s="30">
        <v>1</v>
      </c>
      <c r="X77" s="44">
        <v>1</v>
      </c>
      <c r="Y77" s="44">
        <v>1</v>
      </c>
      <c r="Z77" s="44">
        <v>0</v>
      </c>
      <c r="AB77" s="46">
        <v>95</v>
      </c>
      <c r="AC77" s="44">
        <v>37</v>
      </c>
      <c r="AD77" s="45" t="s">
        <v>136</v>
      </c>
      <c r="AE77" s="45" t="s">
        <v>1049</v>
      </c>
      <c r="AF77" s="44">
        <v>1.87</v>
      </c>
      <c r="AG77" s="71" t="s">
        <v>1122</v>
      </c>
    </row>
    <row r="78" spans="1:33" ht="30" customHeight="1" x14ac:dyDescent="0.2">
      <c r="A78" s="41" t="s">
        <v>379</v>
      </c>
      <c r="B78" s="28" t="s">
        <v>446</v>
      </c>
      <c r="C78" s="35" t="str">
        <f>CONCATENATE(ROUND(INDEX('cyt acc'!N:U,MATCH('TABLE S4 cyt stats'!B78,'cyt acc'!M:M,0),1),2),"±",ROUND(INDEX('cyt acc'!C:J,MATCH('TABLE S4 cyt stats'!B78,'cyt acc'!B:B,0),1),2))</f>
        <v>4.59±0.33</v>
      </c>
      <c r="D78" s="35" t="str">
        <f>CONCATENATE(ROUND(INDEX('cyt acc'!N:U,MATCH('TABLE S4 cyt stats'!B78,'cyt acc'!M:M,0),2),2),"±",ROUND(INDEX('cyt acc'!C:J,MATCH('TABLE S4 cyt stats'!B78,'cyt acc'!B:B,0),2),2))</f>
        <v>4.6±0.15</v>
      </c>
      <c r="E78" s="35" t="str">
        <f>CONCATENATE(ROUND(INDEX('cyt acc'!N:U,MATCH('TABLE S4 cyt stats'!B78,'cyt acc'!M:M,0),3),2),"±",ROUND(INDEX('cyt acc'!C:J,MATCH('TABLE S4 cyt stats'!B78,'cyt acc'!B:B,0),3),2))</f>
        <v>4.44±0.23</v>
      </c>
      <c r="F78" s="35" t="str">
        <f>CONCATENATE(ROUND(INDEX('cyt acc'!N:U,MATCH('TABLE S4 cyt stats'!B78,'cyt acc'!M:M,0),4),2),"±",ROUND(INDEX('cyt acc'!C:J,MATCH('TABLE S4 cyt stats'!B78,'cyt acc'!B:B,0),4),2))</f>
        <v>4.32±0.2</v>
      </c>
      <c r="G78" s="35" t="str">
        <f>CONCATENATE(ROUND(INDEX('cyt acc'!N:U,MATCH('TABLE S4 cyt stats'!B78,'cyt acc'!M:M,0),5),2),"±",ROUND(INDEX('cyt acc'!C:J,MATCH('TABLE S4 cyt stats'!B78,'cyt acc'!B:B,0),5),2))</f>
        <v>4.15±0.34</v>
      </c>
      <c r="H78" s="35" t="str">
        <f>CONCATENATE(ROUND(INDEX('cyt acc'!N:U,MATCH('TABLE S4 cyt stats'!B78,'cyt acc'!M:M,0),6),2),"±",ROUND(INDEX('cyt acc'!C:J,MATCH('TABLE S4 cyt stats'!B78,'cyt acc'!B:B,0),6),2))</f>
        <v>4.09±0.22</v>
      </c>
      <c r="I78" s="35" t="str">
        <f>CONCATENATE(ROUND(INDEX('cyt acc'!N:U,MATCH('TABLE S4 cyt stats'!B78,'cyt acc'!M:M,0),7),2),"±",ROUND(INDEX('cyt acc'!C:J,MATCH('TABLE S4 cyt stats'!B78,'cyt acc'!B:B,0),7),2))</f>
        <v>4.15±0.22</v>
      </c>
      <c r="J78" s="35" t="str">
        <f>CONCATENATE(ROUND(INDEX('cyt acc'!N:U,MATCH('TABLE S4 cyt stats'!B78,'cyt acc'!M:M,0),8),2),"±",ROUND(INDEX('cyt acc'!C:J,MATCH('TABLE S4 cyt stats'!B78,'cyt acc'!B:B,0),8),2))</f>
        <v>4.16±0.18</v>
      </c>
      <c r="K78" s="35"/>
      <c r="L78" s="35"/>
      <c r="M78" s="35"/>
      <c r="N78" s="35"/>
      <c r="O78" s="35"/>
      <c r="P78" s="35"/>
      <c r="Q78" s="29">
        <v>194</v>
      </c>
      <c r="R78" s="42">
        <v>2.00826730573089E-5</v>
      </c>
      <c r="S78" s="42">
        <v>9.6727815431183792E-7</v>
      </c>
      <c r="T78" s="43">
        <v>0.26589571166161702</v>
      </c>
      <c r="U78" s="29">
        <v>3.7</v>
      </c>
      <c r="V78" s="32" t="s">
        <v>172</v>
      </c>
      <c r="W78" s="37">
        <v>3</v>
      </c>
      <c r="X78" s="44">
        <v>3</v>
      </c>
      <c r="Y78" s="44">
        <v>3</v>
      </c>
      <c r="Z78" s="47">
        <v>0</v>
      </c>
      <c r="AB78" s="44">
        <v>452</v>
      </c>
      <c r="AC78" s="44">
        <v>33</v>
      </c>
      <c r="AD78" s="45" t="s">
        <v>564</v>
      </c>
      <c r="AE78" s="45" t="s">
        <v>1052</v>
      </c>
      <c r="AF78" s="44">
        <v>1.0900000000000001</v>
      </c>
      <c r="AG78" s="71" t="s">
        <v>1123</v>
      </c>
    </row>
    <row r="79" spans="1:33" ht="30" customHeight="1" x14ac:dyDescent="0.2">
      <c r="A79" s="41" t="s">
        <v>360</v>
      </c>
      <c r="B79" s="28" t="s">
        <v>427</v>
      </c>
      <c r="C79" s="35" t="str">
        <f>CONCATENATE(ROUND(INDEX('cyt acc'!N:U,MATCH('TABLE S4 cyt stats'!B79,'cyt acc'!M:M,0),1),2),"±",ROUND(INDEX('cyt acc'!C:J,MATCH('TABLE S4 cyt stats'!B79,'cyt acc'!B:B,0),1),2))</f>
        <v>5.4±0.15</v>
      </c>
      <c r="D79" s="35" t="str">
        <f>CONCATENATE(ROUND(INDEX('cyt acc'!N:U,MATCH('TABLE S4 cyt stats'!B79,'cyt acc'!M:M,0),2),2),"±",ROUND(INDEX('cyt acc'!C:J,MATCH('TABLE S4 cyt stats'!B79,'cyt acc'!B:B,0),2),2))</f>
        <v>5.53±0.11</v>
      </c>
      <c r="E79" s="35" t="str">
        <f>CONCATENATE(ROUND(INDEX('cyt acc'!N:U,MATCH('TABLE S4 cyt stats'!B79,'cyt acc'!M:M,0),3),2),"±",ROUND(INDEX('cyt acc'!C:J,MATCH('TABLE S4 cyt stats'!B79,'cyt acc'!B:B,0),3),2))</f>
        <v>5.42±0.12</v>
      </c>
      <c r="F79" s="35" t="str">
        <f>CONCATENATE(ROUND(INDEX('cyt acc'!N:U,MATCH('TABLE S4 cyt stats'!B79,'cyt acc'!M:M,0),4),2),"±",ROUND(INDEX('cyt acc'!C:J,MATCH('TABLE S4 cyt stats'!B79,'cyt acc'!B:B,0),4),2))</f>
        <v>5.37±0.14</v>
      </c>
      <c r="G79" s="35" t="str">
        <f>CONCATENATE(ROUND(INDEX('cyt acc'!N:U,MATCH('TABLE S4 cyt stats'!B79,'cyt acc'!M:M,0),5),2),"±",ROUND(INDEX('cyt acc'!C:J,MATCH('TABLE S4 cyt stats'!B79,'cyt acc'!B:B,0),5),2))</f>
        <v>5.33±0.18</v>
      </c>
      <c r="H79" s="35" t="str">
        <f>CONCATENATE(ROUND(INDEX('cyt acc'!N:U,MATCH('TABLE S4 cyt stats'!B79,'cyt acc'!M:M,0),6),2),"±",ROUND(INDEX('cyt acc'!C:J,MATCH('TABLE S4 cyt stats'!B79,'cyt acc'!B:B,0),6),2))</f>
        <v>5.6±0.17</v>
      </c>
      <c r="I79" s="35" t="str">
        <f>CONCATENATE(ROUND(INDEX('cyt acc'!N:U,MATCH('TABLE S4 cyt stats'!B79,'cyt acc'!M:M,0),7),2),"±",ROUND(INDEX('cyt acc'!C:J,MATCH('TABLE S4 cyt stats'!B79,'cyt acc'!B:B,0),7),2))</f>
        <v>5.56±0.09</v>
      </c>
      <c r="J79" s="35" t="str">
        <f>CONCATENATE(ROUND(INDEX('cyt acc'!N:U,MATCH('TABLE S4 cyt stats'!B79,'cyt acc'!M:M,0),8),2),"±",ROUND(INDEX('cyt acc'!C:J,MATCH('TABLE S4 cyt stats'!B79,'cyt acc'!B:B,0),8),2))</f>
        <v>5.48±0.11</v>
      </c>
      <c r="K79" s="35"/>
      <c r="L79" s="35"/>
      <c r="M79" s="35"/>
      <c r="N79" s="35"/>
      <c r="O79" s="35"/>
      <c r="P79" s="35"/>
      <c r="Q79" s="29">
        <v>678</v>
      </c>
      <c r="R79" s="42">
        <v>3.9407647253575303E-4</v>
      </c>
      <c r="S79" s="42">
        <v>1.5824271087356199E-5</v>
      </c>
      <c r="T79" s="43">
        <v>0.202052407488963</v>
      </c>
      <c r="U79" s="29">
        <v>1.8</v>
      </c>
      <c r="V79" s="32" t="s">
        <v>537</v>
      </c>
      <c r="W79" s="30">
        <v>1</v>
      </c>
      <c r="X79" s="44">
        <v>1</v>
      </c>
      <c r="Y79" s="44">
        <v>1</v>
      </c>
      <c r="Z79" s="44">
        <v>0</v>
      </c>
      <c r="AB79" s="44">
        <v>243</v>
      </c>
      <c r="AC79" s="44">
        <v>21</v>
      </c>
      <c r="AD79" s="45" t="s">
        <v>565</v>
      </c>
      <c r="AE79" s="45" t="s">
        <v>1054</v>
      </c>
      <c r="AF79" s="48" t="s">
        <v>1053</v>
      </c>
      <c r="AG79" s="71" t="s">
        <v>1124</v>
      </c>
    </row>
    <row r="80" spans="1:33" ht="30" customHeight="1" x14ac:dyDescent="0.2">
      <c r="A80" s="41" t="s">
        <v>357</v>
      </c>
      <c r="B80" s="28" t="s">
        <v>424</v>
      </c>
      <c r="C80" s="35" t="str">
        <f>CONCATENATE(ROUND(INDEX('cyt acc'!N:U,MATCH('TABLE S4 cyt stats'!B80,'cyt acc'!M:M,0),1),2),"±",ROUND(INDEX('cyt acc'!C:J,MATCH('TABLE S4 cyt stats'!B80,'cyt acc'!B:B,0),1),2))</f>
        <v>4.76±0.17</v>
      </c>
      <c r="D80" s="35" t="str">
        <f>CONCATENATE(ROUND(INDEX('cyt acc'!N:U,MATCH('TABLE S4 cyt stats'!B80,'cyt acc'!M:M,0),2),2),"±",ROUND(INDEX('cyt acc'!C:J,MATCH('TABLE S4 cyt stats'!B80,'cyt acc'!B:B,0),2),2))</f>
        <v>5.04±0.13</v>
      </c>
      <c r="E80" s="35" t="str">
        <f>CONCATENATE(ROUND(INDEX('cyt acc'!N:U,MATCH('TABLE S4 cyt stats'!B80,'cyt acc'!M:M,0),3),2),"±",ROUND(INDEX('cyt acc'!C:J,MATCH('TABLE S4 cyt stats'!B80,'cyt acc'!B:B,0),3),2))</f>
        <v>4.65±0.17</v>
      </c>
      <c r="F80" s="35" t="str">
        <f>CONCATENATE(ROUND(INDEX('cyt acc'!N:U,MATCH('TABLE S4 cyt stats'!B80,'cyt acc'!M:M,0),4),2),"±",ROUND(INDEX('cyt acc'!C:J,MATCH('TABLE S4 cyt stats'!B80,'cyt acc'!B:B,0),4),2))</f>
        <v>4.76±0.21</v>
      </c>
      <c r="G80" s="35" t="str">
        <f>CONCATENATE(ROUND(INDEX('cyt acc'!N:U,MATCH('TABLE S4 cyt stats'!B80,'cyt acc'!M:M,0),5),2),"±",ROUND(INDEX('cyt acc'!C:J,MATCH('TABLE S4 cyt stats'!B80,'cyt acc'!B:B,0),5),2))</f>
        <v>4.68±0.17</v>
      </c>
      <c r="H80" s="35" t="str">
        <f>CONCATENATE(ROUND(INDEX('cyt acc'!N:U,MATCH('TABLE S4 cyt stats'!B80,'cyt acc'!M:M,0),6),2),"±",ROUND(INDEX('cyt acc'!C:J,MATCH('TABLE S4 cyt stats'!B80,'cyt acc'!B:B,0),6),2))</f>
        <v>4.94±0.15</v>
      </c>
      <c r="I80" s="35" t="str">
        <f>CONCATENATE(ROUND(INDEX('cyt acc'!N:U,MATCH('TABLE S4 cyt stats'!B80,'cyt acc'!M:M,0),7),2),"±",ROUND(INDEX('cyt acc'!C:J,MATCH('TABLE S4 cyt stats'!B80,'cyt acc'!B:B,0),7),2))</f>
        <v>4.79±0.13</v>
      </c>
      <c r="J80" s="35" t="str">
        <f>CONCATENATE(ROUND(INDEX('cyt acc'!N:U,MATCH('TABLE S4 cyt stats'!B80,'cyt acc'!M:M,0),8),2),"±",ROUND(INDEX('cyt acc'!C:J,MATCH('TABLE S4 cyt stats'!B80,'cyt acc'!B:B,0),8),2))</f>
        <v>4.73±0.23</v>
      </c>
      <c r="K80" s="35"/>
      <c r="L80" s="35"/>
      <c r="M80" s="35"/>
      <c r="N80" s="35"/>
      <c r="O80" s="35"/>
      <c r="P80" s="35"/>
      <c r="Q80" s="29">
        <v>519</v>
      </c>
      <c r="R80" s="42">
        <v>9.43296044633168E-5</v>
      </c>
      <c r="S80" s="42">
        <v>4.5433675806934304E-6</v>
      </c>
      <c r="T80" s="43">
        <v>0.24189966032125099</v>
      </c>
      <c r="U80" s="29">
        <v>2.2000000000000002</v>
      </c>
      <c r="V80" s="32" t="s">
        <v>538</v>
      </c>
      <c r="W80" s="30">
        <v>1</v>
      </c>
      <c r="X80" s="44">
        <v>1</v>
      </c>
      <c r="Y80" s="44">
        <v>1</v>
      </c>
      <c r="Z80" s="44">
        <v>0</v>
      </c>
      <c r="AB80" s="44">
        <v>185</v>
      </c>
      <c r="AC80" s="44">
        <v>31</v>
      </c>
      <c r="AD80" s="45" t="s">
        <v>180</v>
      </c>
      <c r="AE80" s="45" t="s">
        <v>1050</v>
      </c>
      <c r="AF80" s="44">
        <v>1.46</v>
      </c>
      <c r="AG80" s="80" t="s">
        <v>1125</v>
      </c>
    </row>
    <row r="81" spans="1:33" ht="30" customHeight="1" x14ac:dyDescent="0.2">
      <c r="A81" s="41" t="s">
        <v>388</v>
      </c>
      <c r="B81" s="28" t="s">
        <v>455</v>
      </c>
      <c r="C81" s="35" t="str">
        <f>CONCATENATE(ROUND(INDEX('cyt acc'!N:U,MATCH('TABLE S4 cyt stats'!B81,'cyt acc'!M:M,0),1),2),"±",ROUND(INDEX('cyt acc'!C:J,MATCH('TABLE S4 cyt stats'!B81,'cyt acc'!B:B,0),1),2))</f>
        <v>4.39±0.19</v>
      </c>
      <c r="D81" s="35" t="str">
        <f>CONCATENATE(ROUND(INDEX('cyt acc'!N:U,MATCH('TABLE S4 cyt stats'!B81,'cyt acc'!M:M,0),2),2),"±",ROUND(INDEX('cyt acc'!C:J,MATCH('TABLE S4 cyt stats'!B81,'cyt acc'!B:B,0),2),2))</f>
        <v>4.59±0.15</v>
      </c>
      <c r="E81" s="35" t="str">
        <f>CONCATENATE(ROUND(INDEX('cyt acc'!N:U,MATCH('TABLE S4 cyt stats'!B81,'cyt acc'!M:M,0),3),2),"±",ROUND(INDEX('cyt acc'!C:J,MATCH('TABLE S4 cyt stats'!B81,'cyt acc'!B:B,0),3),2))</f>
        <v>4.53±0.12</v>
      </c>
      <c r="F81" s="35" t="str">
        <f>CONCATENATE(ROUND(INDEX('cyt acc'!N:U,MATCH('TABLE S4 cyt stats'!B81,'cyt acc'!M:M,0),4),2),"±",ROUND(INDEX('cyt acc'!C:J,MATCH('TABLE S4 cyt stats'!B81,'cyt acc'!B:B,0),4),2))</f>
        <v>4.4±0.15</v>
      </c>
      <c r="G81" s="35" t="str">
        <f>CONCATENATE(ROUND(INDEX('cyt acc'!N:U,MATCH('TABLE S4 cyt stats'!B81,'cyt acc'!M:M,0),5),2),"±",ROUND(INDEX('cyt acc'!C:J,MATCH('TABLE S4 cyt stats'!B81,'cyt acc'!B:B,0),5),2))</f>
        <v>4.64±0.28</v>
      </c>
      <c r="H81" s="35" t="str">
        <f>CONCATENATE(ROUND(INDEX('cyt acc'!N:U,MATCH('TABLE S4 cyt stats'!B81,'cyt acc'!M:M,0),6),2),"±",ROUND(INDEX('cyt acc'!C:J,MATCH('TABLE S4 cyt stats'!B81,'cyt acc'!B:B,0),6),2))</f>
        <v>4.92±0.17</v>
      </c>
      <c r="I81" s="35" t="str">
        <f>CONCATENATE(ROUND(INDEX('cyt acc'!N:U,MATCH('TABLE S4 cyt stats'!B81,'cyt acc'!M:M,0),7),2),"±",ROUND(INDEX('cyt acc'!C:J,MATCH('TABLE S4 cyt stats'!B81,'cyt acc'!B:B,0),7),2))</f>
        <v>4.77±0.17</v>
      </c>
      <c r="J81" s="35" t="str">
        <f>CONCATENATE(ROUND(INDEX('cyt acc'!N:U,MATCH('TABLE S4 cyt stats'!B81,'cyt acc'!M:M,0),8),2),"±",ROUND(INDEX('cyt acc'!C:J,MATCH('TABLE S4 cyt stats'!B81,'cyt acc'!B:B,0),8),2))</f>
        <v>4.45±0.25</v>
      </c>
      <c r="K81" s="35"/>
      <c r="L81" s="35"/>
      <c r="M81" s="35"/>
      <c r="N81" s="35"/>
      <c r="O81" s="35"/>
      <c r="P81" s="35"/>
      <c r="Q81" s="29">
        <v>236</v>
      </c>
      <c r="R81" s="42">
        <v>2.69430471711018E-7</v>
      </c>
      <c r="S81" s="42">
        <v>2.5954135552403801E-8</v>
      </c>
      <c r="T81" s="43">
        <v>0.37855088653853702</v>
      </c>
      <c r="U81" s="29">
        <v>3.4</v>
      </c>
      <c r="V81" s="32" t="s">
        <v>539</v>
      </c>
      <c r="W81" s="30">
        <v>1</v>
      </c>
      <c r="X81" s="44">
        <v>1</v>
      </c>
      <c r="Y81" s="44">
        <v>1</v>
      </c>
      <c r="Z81" s="44">
        <v>0</v>
      </c>
      <c r="AB81" s="44">
        <v>158</v>
      </c>
      <c r="AC81" s="44">
        <v>40</v>
      </c>
      <c r="AD81" s="45" t="s">
        <v>141</v>
      </c>
      <c r="AE81" s="45" t="s">
        <v>1049</v>
      </c>
      <c r="AF81" s="44">
        <v>0.93</v>
      </c>
      <c r="AG81" s="71" t="s">
        <v>1126</v>
      </c>
    </row>
    <row r="82" spans="1:33" ht="30" customHeight="1" x14ac:dyDescent="0.2">
      <c r="A82" s="41" t="s">
        <v>365</v>
      </c>
      <c r="B82" s="28" t="s">
        <v>432</v>
      </c>
      <c r="C82" s="35" t="str">
        <f>CONCATENATE(ROUND(INDEX('cyt acc'!N:U,MATCH('TABLE S4 cyt stats'!B82,'cyt acc'!M:M,0),1),2),"±",ROUND(INDEX('cyt acc'!C:J,MATCH('TABLE S4 cyt stats'!B82,'cyt acc'!B:B,0),1),2))</f>
        <v>5.64±0.14</v>
      </c>
      <c r="D82" s="35" t="str">
        <f>CONCATENATE(ROUND(INDEX('cyt acc'!N:U,MATCH('TABLE S4 cyt stats'!B82,'cyt acc'!M:M,0),2),2),"±",ROUND(INDEX('cyt acc'!C:J,MATCH('TABLE S4 cyt stats'!B82,'cyt acc'!B:B,0),2),2))</f>
        <v>5.4±0.15</v>
      </c>
      <c r="E82" s="35" t="str">
        <f>CONCATENATE(ROUND(INDEX('cyt acc'!N:U,MATCH('TABLE S4 cyt stats'!B82,'cyt acc'!M:M,0),3),2),"±",ROUND(INDEX('cyt acc'!C:J,MATCH('TABLE S4 cyt stats'!B82,'cyt acc'!B:B,0),3),2))</f>
        <v>5.37±0.15</v>
      </c>
      <c r="F82" s="35" t="str">
        <f>CONCATENATE(ROUND(INDEX('cyt acc'!N:U,MATCH('TABLE S4 cyt stats'!B82,'cyt acc'!M:M,0),4),2),"±",ROUND(INDEX('cyt acc'!C:J,MATCH('TABLE S4 cyt stats'!B82,'cyt acc'!B:B,0),4),2))</f>
        <v>5.43±0.18</v>
      </c>
      <c r="G82" s="35" t="str">
        <f>CONCATENATE(ROUND(INDEX('cyt acc'!N:U,MATCH('TABLE S4 cyt stats'!B82,'cyt acc'!M:M,0),5),2),"±",ROUND(INDEX('cyt acc'!C:J,MATCH('TABLE S4 cyt stats'!B82,'cyt acc'!B:B,0),5),2))</f>
        <v>5.53±0.21</v>
      </c>
      <c r="H82" s="35" t="str">
        <f>CONCATENATE(ROUND(INDEX('cyt acc'!N:U,MATCH('TABLE S4 cyt stats'!B82,'cyt acc'!M:M,0),6),2),"±",ROUND(INDEX('cyt acc'!C:J,MATCH('TABLE S4 cyt stats'!B82,'cyt acc'!B:B,0),6),2))</f>
        <v>5.43±0.23</v>
      </c>
      <c r="I82" s="35" t="str">
        <f>CONCATENATE(ROUND(INDEX('cyt acc'!N:U,MATCH('TABLE S4 cyt stats'!B82,'cyt acc'!M:M,0),7),2),"±",ROUND(INDEX('cyt acc'!C:J,MATCH('TABLE S4 cyt stats'!B82,'cyt acc'!B:B,0),7),2))</f>
        <v>5.41±0.14</v>
      </c>
      <c r="J82" s="35" t="str">
        <f>CONCATENATE(ROUND(INDEX('cyt acc'!N:U,MATCH('TABLE S4 cyt stats'!B82,'cyt acc'!M:M,0),8),2),"±",ROUND(INDEX('cyt acc'!C:J,MATCH('TABLE S4 cyt stats'!B82,'cyt acc'!B:B,0),8),2))</f>
        <v>5.44±0.2</v>
      </c>
      <c r="K82" s="35"/>
      <c r="L82" s="35"/>
      <c r="M82" s="35"/>
      <c r="N82" s="35"/>
      <c r="O82" s="35"/>
      <c r="P82" s="35"/>
      <c r="Q82" s="29">
        <v>677</v>
      </c>
      <c r="R82" s="42">
        <v>2.9746035400659999E-2</v>
      </c>
      <c r="S82" s="42">
        <v>7.1635608811480898E-4</v>
      </c>
      <c r="T82" s="43">
        <v>0.116988093934808</v>
      </c>
      <c r="U82" s="29">
        <v>1.8</v>
      </c>
      <c r="V82" s="32" t="s">
        <v>207</v>
      </c>
      <c r="W82" s="47">
        <v>1</v>
      </c>
      <c r="X82" s="44">
        <v>1</v>
      </c>
      <c r="Y82" s="44">
        <v>1</v>
      </c>
      <c r="Z82" s="47">
        <v>0</v>
      </c>
      <c r="AB82" s="44">
        <v>220</v>
      </c>
      <c r="AC82" s="44">
        <v>24</v>
      </c>
      <c r="AD82" s="45" t="s">
        <v>180</v>
      </c>
      <c r="AE82" s="45" t="s">
        <v>1050</v>
      </c>
      <c r="AF82" s="48" t="s">
        <v>1053</v>
      </c>
      <c r="AG82" s="71" t="s">
        <v>1127</v>
      </c>
    </row>
    <row r="83" spans="1:33" ht="30" customHeight="1" x14ac:dyDescent="0.2">
      <c r="A83" s="41" t="s">
        <v>383</v>
      </c>
      <c r="B83" s="28" t="s">
        <v>450</v>
      </c>
      <c r="C83" s="35" t="str">
        <f>CONCATENATE(ROUND(INDEX('cyt acc'!N:U,MATCH('TABLE S4 cyt stats'!B83,'cyt acc'!M:M,0),1),2),"±",ROUND(INDEX('cyt acc'!C:J,MATCH('TABLE S4 cyt stats'!B83,'cyt acc'!B:B,0),1),2))</f>
        <v>4.73±0.27</v>
      </c>
      <c r="D83" s="35" t="str">
        <f>CONCATENATE(ROUND(INDEX('cyt acc'!N:U,MATCH('TABLE S4 cyt stats'!B83,'cyt acc'!M:M,0),2),2),"±",ROUND(INDEX('cyt acc'!C:J,MATCH('TABLE S4 cyt stats'!B83,'cyt acc'!B:B,0),2),2))</f>
        <v>4.82±0.16</v>
      </c>
      <c r="E83" s="35" t="str">
        <f>CONCATENATE(ROUND(INDEX('cyt acc'!N:U,MATCH('TABLE S4 cyt stats'!B83,'cyt acc'!M:M,0),3),2),"±",ROUND(INDEX('cyt acc'!C:J,MATCH('TABLE S4 cyt stats'!B83,'cyt acc'!B:B,0),3),2))</f>
        <v>4.49±0.27</v>
      </c>
      <c r="F83" s="35" t="str">
        <f>CONCATENATE(ROUND(INDEX('cyt acc'!N:U,MATCH('TABLE S4 cyt stats'!B83,'cyt acc'!M:M,0),4),2),"±",ROUND(INDEX('cyt acc'!C:J,MATCH('TABLE S4 cyt stats'!B83,'cyt acc'!B:B,0),4),2))</f>
        <v>4.45±0.2</v>
      </c>
      <c r="G83" s="35" t="str">
        <f>CONCATENATE(ROUND(INDEX('cyt acc'!N:U,MATCH('TABLE S4 cyt stats'!B83,'cyt acc'!M:M,0),5),2),"±",ROUND(INDEX('cyt acc'!C:J,MATCH('TABLE S4 cyt stats'!B83,'cyt acc'!B:B,0),5),2))</f>
        <v>4.54±0.16</v>
      </c>
      <c r="H83" s="35" t="str">
        <f>CONCATENATE(ROUND(INDEX('cyt acc'!N:U,MATCH('TABLE S4 cyt stats'!B83,'cyt acc'!M:M,0),6),2),"±",ROUND(INDEX('cyt acc'!C:J,MATCH('TABLE S4 cyt stats'!B83,'cyt acc'!B:B,0),6),2))</f>
        <v>4.65±0.21</v>
      </c>
      <c r="I83" s="35" t="str">
        <f>CONCATENATE(ROUND(INDEX('cyt acc'!N:U,MATCH('TABLE S4 cyt stats'!B83,'cyt acc'!M:M,0),7),2),"±",ROUND(INDEX('cyt acc'!C:J,MATCH('TABLE S4 cyt stats'!B83,'cyt acc'!B:B,0),7),2))</f>
        <v>4.52±0.28</v>
      </c>
      <c r="J83" s="35" t="str">
        <f>CONCATENATE(ROUND(INDEX('cyt acc'!N:U,MATCH('TABLE S4 cyt stats'!B83,'cyt acc'!M:M,0),8),2),"±",ROUND(INDEX('cyt acc'!C:J,MATCH('TABLE S4 cyt stats'!B83,'cyt acc'!B:B,0),8),2))</f>
        <v>4.25±0.2</v>
      </c>
      <c r="K83" s="35"/>
      <c r="L83" s="35"/>
      <c r="M83" s="35"/>
      <c r="N83" s="35"/>
      <c r="O83" s="35"/>
      <c r="P83" s="35"/>
      <c r="Q83" s="29">
        <v>213</v>
      </c>
      <c r="R83" s="42">
        <v>3.3551080702431903E-4</v>
      </c>
      <c r="S83" s="42">
        <v>1.5824271087356199E-5</v>
      </c>
      <c r="T83" s="43">
        <v>0.22427627276454301</v>
      </c>
      <c r="U83" s="29">
        <v>3.5</v>
      </c>
      <c r="V83" s="32" t="s">
        <v>540</v>
      </c>
      <c r="W83" s="76">
        <v>4</v>
      </c>
      <c r="X83" s="44">
        <v>4</v>
      </c>
      <c r="Y83" s="46">
        <v>3</v>
      </c>
      <c r="Z83" s="46">
        <v>1</v>
      </c>
      <c r="AA83" s="46"/>
      <c r="AB83" s="46">
        <v>107</v>
      </c>
      <c r="AC83" s="46">
        <v>21</v>
      </c>
      <c r="AD83" s="54" t="s">
        <v>141</v>
      </c>
      <c r="AE83" s="54" t="s">
        <v>1051</v>
      </c>
      <c r="AF83" s="46">
        <v>0.35</v>
      </c>
      <c r="AG83" s="79" t="s">
        <v>1128</v>
      </c>
    </row>
    <row r="84" spans="1:33" ht="30" customHeight="1" x14ac:dyDescent="0.2">
      <c r="A84" s="41" t="s">
        <v>694</v>
      </c>
      <c r="B84" s="28" t="s">
        <v>491</v>
      </c>
      <c r="C84" s="35" t="str">
        <f>CONCATENATE(ROUND(INDEX('cyt acc'!N:U,MATCH('TABLE S4 cyt stats'!B84,'cyt acc'!M:M,0),1),2),"±",ROUND(INDEX('cyt acc'!C:J,MATCH('TABLE S4 cyt stats'!B84,'cyt acc'!B:B,0),1),2))</f>
        <v>5.01±0.07</v>
      </c>
      <c r="D84" s="35" t="str">
        <f>CONCATENATE(ROUND(INDEX('cyt acc'!N:U,MATCH('TABLE S4 cyt stats'!B84,'cyt acc'!M:M,0),2),2),"±",ROUND(INDEX('cyt acc'!C:J,MATCH('TABLE S4 cyt stats'!B84,'cyt acc'!B:B,0),2),2))</f>
        <v>5.06±0.14</v>
      </c>
      <c r="E84" s="35" t="str">
        <f>CONCATENATE(ROUND(INDEX('cyt acc'!N:U,MATCH('TABLE S4 cyt stats'!B84,'cyt acc'!M:M,0),3),2),"±",ROUND(INDEX('cyt acc'!C:J,MATCH('TABLE S4 cyt stats'!B84,'cyt acc'!B:B,0),3),2))</f>
        <v>4.88±0.16</v>
      </c>
      <c r="F84" s="35" t="str">
        <f>CONCATENATE(ROUND(INDEX('cyt acc'!N:U,MATCH('TABLE S4 cyt stats'!B84,'cyt acc'!M:M,0),4),2),"±",ROUND(INDEX('cyt acc'!C:J,MATCH('TABLE S4 cyt stats'!B84,'cyt acc'!B:B,0),4),2))</f>
        <v>4.66±0.32</v>
      </c>
      <c r="G84" s="35" t="str">
        <f>CONCATENATE(ROUND(INDEX('cyt acc'!N:U,MATCH('TABLE S4 cyt stats'!B84,'cyt acc'!M:M,0),5),2),"±",ROUND(INDEX('cyt acc'!C:J,MATCH('TABLE S4 cyt stats'!B84,'cyt acc'!B:B,0),5),2))</f>
        <v>5.16±0.07</v>
      </c>
      <c r="H84" s="35" t="str">
        <f>CONCATENATE(ROUND(INDEX('cyt acc'!N:U,MATCH('TABLE S4 cyt stats'!B84,'cyt acc'!M:M,0),6),2),"±",ROUND(INDEX('cyt acc'!C:J,MATCH('TABLE S4 cyt stats'!B84,'cyt acc'!B:B,0),6),2))</f>
        <v>5.02±0.14</v>
      </c>
      <c r="I84" s="35" t="str">
        <f>CONCATENATE(ROUND(INDEX('cyt acc'!N:U,MATCH('TABLE S4 cyt stats'!B84,'cyt acc'!M:M,0),7),2),"±",ROUND(INDEX('cyt acc'!C:J,MATCH('TABLE S4 cyt stats'!B84,'cyt acc'!B:B,0),7),2))</f>
        <v>5±0.14</v>
      </c>
      <c r="J84" s="35" t="str">
        <f>CONCATENATE(ROUND(INDEX('cyt acc'!N:U,MATCH('TABLE S4 cyt stats'!B84,'cyt acc'!M:M,0),8),2),"±",ROUND(INDEX('cyt acc'!C:J,MATCH('TABLE S4 cyt stats'!B84,'cyt acc'!B:B,0),8),2))</f>
        <v>4.95±0.36</v>
      </c>
      <c r="K84" s="35"/>
      <c r="L84" s="35"/>
      <c r="M84" s="35"/>
      <c r="N84" s="35"/>
      <c r="O84" s="35"/>
      <c r="P84" s="35"/>
      <c r="Q84" s="29">
        <v>362</v>
      </c>
      <c r="R84" s="42">
        <v>5.8813050329731201E-5</v>
      </c>
      <c r="S84" s="42">
        <v>2.8327194597079501E-6</v>
      </c>
      <c r="T84" s="43">
        <v>0.25530486727250301</v>
      </c>
      <c r="U84" s="29">
        <v>2.7</v>
      </c>
      <c r="V84" s="32" t="s">
        <v>528</v>
      </c>
      <c r="W84" s="30">
        <v>3</v>
      </c>
      <c r="X84" s="44">
        <v>3</v>
      </c>
      <c r="Y84" s="44">
        <v>2</v>
      </c>
      <c r="Z84" s="44">
        <v>1</v>
      </c>
      <c r="AB84" s="44">
        <v>143</v>
      </c>
      <c r="AC84" s="44">
        <v>9</v>
      </c>
      <c r="AD84" s="45" t="s">
        <v>115</v>
      </c>
      <c r="AE84" s="45" t="s">
        <v>1049</v>
      </c>
      <c r="AF84" s="44">
        <v>0.35</v>
      </c>
      <c r="AG84" s="102" t="s">
        <v>1129</v>
      </c>
    </row>
    <row r="85" spans="1:33" ht="30" customHeight="1" x14ac:dyDescent="0.2">
      <c r="A85" s="46" t="s">
        <v>695</v>
      </c>
      <c r="T85" s="43"/>
      <c r="V85" s="32" t="s">
        <v>737</v>
      </c>
      <c r="W85" s="30">
        <v>1</v>
      </c>
      <c r="X85" s="44">
        <v>1</v>
      </c>
      <c r="Y85" s="44">
        <v>0</v>
      </c>
      <c r="Z85" s="44">
        <v>1</v>
      </c>
      <c r="AB85" s="46">
        <v>200</v>
      </c>
      <c r="AC85" s="44">
        <v>20</v>
      </c>
      <c r="AD85" s="45" t="s">
        <v>157</v>
      </c>
      <c r="AE85" s="45" t="s">
        <v>1050</v>
      </c>
      <c r="AF85" s="44">
        <v>0.7</v>
      </c>
      <c r="AG85" s="103"/>
    </row>
    <row r="86" spans="1:33" ht="30" customHeight="1" x14ac:dyDescent="0.2">
      <c r="A86" s="41" t="s">
        <v>356</v>
      </c>
      <c r="B86" s="28" t="s">
        <v>423</v>
      </c>
      <c r="C86" s="35" t="str">
        <f>CONCATENATE(ROUND(INDEX('cyt acc'!N:U,MATCH('TABLE S4 cyt stats'!B86,'cyt acc'!M:M,0),1),2),"±",ROUND(INDEX('cyt acc'!C:J,MATCH('TABLE S4 cyt stats'!B86,'cyt acc'!B:B,0),1),2))</f>
        <v>4.85±0.15</v>
      </c>
      <c r="D86" s="35" t="str">
        <f>CONCATENATE(ROUND(INDEX('cyt acc'!N:U,MATCH('TABLE S4 cyt stats'!B86,'cyt acc'!M:M,0),2),2),"±",ROUND(INDEX('cyt acc'!C:J,MATCH('TABLE S4 cyt stats'!B86,'cyt acc'!B:B,0),2),2))</f>
        <v>4.99±0.1</v>
      </c>
      <c r="E86" s="35" t="str">
        <f>CONCATENATE(ROUND(INDEX('cyt acc'!N:U,MATCH('TABLE S4 cyt stats'!B86,'cyt acc'!M:M,0),3),2),"±",ROUND(INDEX('cyt acc'!C:J,MATCH('TABLE S4 cyt stats'!B86,'cyt acc'!B:B,0),3),2))</f>
        <v>4.8±0.1</v>
      </c>
      <c r="F86" s="35" t="str">
        <f>CONCATENATE(ROUND(INDEX('cyt acc'!N:U,MATCH('TABLE S4 cyt stats'!B86,'cyt acc'!M:M,0),4),2),"±",ROUND(INDEX('cyt acc'!C:J,MATCH('TABLE S4 cyt stats'!B86,'cyt acc'!B:B,0),4),2))</f>
        <v>4.87±0.18</v>
      </c>
      <c r="G86" s="35" t="str">
        <f>CONCATENATE(ROUND(INDEX('cyt acc'!N:U,MATCH('TABLE S4 cyt stats'!B86,'cyt acc'!M:M,0),5),2),"±",ROUND(INDEX('cyt acc'!C:J,MATCH('TABLE S4 cyt stats'!B86,'cyt acc'!B:B,0),5),2))</f>
        <v>4.62±0.13</v>
      </c>
      <c r="H86" s="35" t="str">
        <f>CONCATENATE(ROUND(INDEX('cyt acc'!N:U,MATCH('TABLE S4 cyt stats'!B86,'cyt acc'!M:M,0),6),2),"±",ROUND(INDEX('cyt acc'!C:J,MATCH('TABLE S4 cyt stats'!B86,'cyt acc'!B:B,0),6),2))</f>
        <v>5±0.06</v>
      </c>
      <c r="I86" s="35" t="str">
        <f>CONCATENATE(ROUND(INDEX('cyt acc'!N:U,MATCH('TABLE S4 cyt stats'!B86,'cyt acc'!M:M,0),7),2),"±",ROUND(INDEX('cyt acc'!C:J,MATCH('TABLE S4 cyt stats'!B86,'cyt acc'!B:B,0),7),2))</f>
        <v>4.84±0.13</v>
      </c>
      <c r="J86" s="35" t="str">
        <f>CONCATENATE(ROUND(INDEX('cyt acc'!N:U,MATCH('TABLE S4 cyt stats'!B86,'cyt acc'!M:M,0),8),2),"±",ROUND(INDEX('cyt acc'!C:J,MATCH('TABLE S4 cyt stats'!B86,'cyt acc'!B:B,0),8),2))</f>
        <v>4.92±0.15</v>
      </c>
      <c r="K86" s="35"/>
      <c r="L86" s="35"/>
      <c r="M86" s="35"/>
      <c r="N86" s="35"/>
      <c r="O86" s="35"/>
      <c r="P86" s="35"/>
      <c r="Q86" s="29">
        <v>505</v>
      </c>
      <c r="R86" s="42">
        <v>1.0978243946135799E-6</v>
      </c>
      <c r="S86" s="42">
        <v>7.93147568914293E-8</v>
      </c>
      <c r="T86" s="43">
        <v>0.33496263891070599</v>
      </c>
      <c r="U86" s="29">
        <v>2.2999999999999998</v>
      </c>
      <c r="V86" s="32" t="s">
        <v>541</v>
      </c>
      <c r="W86" s="30">
        <v>2</v>
      </c>
      <c r="X86" s="44">
        <v>2</v>
      </c>
      <c r="Y86" s="44">
        <v>2</v>
      </c>
      <c r="Z86" s="44">
        <v>0</v>
      </c>
      <c r="AB86" s="44">
        <v>105</v>
      </c>
      <c r="AC86" s="44">
        <v>9</v>
      </c>
      <c r="AD86" s="45" t="s">
        <v>121</v>
      </c>
      <c r="AE86" s="45" t="s">
        <v>1051</v>
      </c>
      <c r="AF86" s="44">
        <v>0.12</v>
      </c>
      <c r="AG86" s="71" t="s">
        <v>1130</v>
      </c>
    </row>
    <row r="87" spans="1:33" ht="30" customHeight="1" x14ac:dyDescent="0.2">
      <c r="A87" s="41" t="s">
        <v>1026</v>
      </c>
      <c r="B87" s="28" t="s">
        <v>492</v>
      </c>
      <c r="C87" s="35" t="str">
        <f>CONCATENATE(ROUND(INDEX('cyt acc'!N:U,MATCH('TABLE S4 cyt stats'!B87,'cyt acc'!M:M,0),1),2),"±",ROUND(INDEX('cyt acc'!C:J,MATCH('TABLE S4 cyt stats'!B87,'cyt acc'!B:B,0),1),2))</f>
        <v>6.32±0.15</v>
      </c>
      <c r="D87" s="35" t="str">
        <f>CONCATENATE(ROUND(INDEX('cyt acc'!N:U,MATCH('TABLE S4 cyt stats'!B87,'cyt acc'!M:M,0),2),2),"±",ROUND(INDEX('cyt acc'!C:J,MATCH('TABLE S4 cyt stats'!B87,'cyt acc'!B:B,0),2),2))</f>
        <v>6.42±0.12</v>
      </c>
      <c r="E87" s="35" t="str">
        <f>CONCATENATE(ROUND(INDEX('cyt acc'!N:U,MATCH('TABLE S4 cyt stats'!B87,'cyt acc'!M:M,0),3),2),"±",ROUND(INDEX('cyt acc'!C:J,MATCH('TABLE S4 cyt stats'!B87,'cyt acc'!B:B,0),3),2))</f>
        <v>6.3±0.1</v>
      </c>
      <c r="F87" s="35" t="str">
        <f>CONCATENATE(ROUND(INDEX('cyt acc'!N:U,MATCH('TABLE S4 cyt stats'!B87,'cyt acc'!M:M,0),4),2),"±",ROUND(INDEX('cyt acc'!C:J,MATCH('TABLE S4 cyt stats'!B87,'cyt acc'!B:B,0),4),2))</f>
        <v>6.24±0.19</v>
      </c>
      <c r="G87" s="35" t="str">
        <f>CONCATENATE(ROUND(INDEX('cyt acc'!N:U,MATCH('TABLE S4 cyt stats'!B87,'cyt acc'!M:M,0),5),2),"±",ROUND(INDEX('cyt acc'!C:J,MATCH('TABLE S4 cyt stats'!B87,'cyt acc'!B:B,0),5),2))</f>
        <v>5.97±0.14</v>
      </c>
      <c r="H87" s="35" t="str">
        <f>CONCATENATE(ROUND(INDEX('cyt acc'!N:U,MATCH('TABLE S4 cyt stats'!B87,'cyt acc'!M:M,0),6),2),"±",ROUND(INDEX('cyt acc'!C:J,MATCH('TABLE S4 cyt stats'!B87,'cyt acc'!B:B,0),6),2))</f>
        <v>6.1±0.12</v>
      </c>
      <c r="I87" s="35" t="str">
        <f>CONCATENATE(ROUND(INDEX('cyt acc'!N:U,MATCH('TABLE S4 cyt stats'!B87,'cyt acc'!M:M,0),7),2),"±",ROUND(INDEX('cyt acc'!C:J,MATCH('TABLE S4 cyt stats'!B87,'cyt acc'!B:B,0),7),2))</f>
        <v>6.19±0.14</v>
      </c>
      <c r="J87" s="35" t="str">
        <f>CONCATENATE(ROUND(INDEX('cyt acc'!N:U,MATCH('TABLE S4 cyt stats'!B87,'cyt acc'!M:M,0),8),2),"±",ROUND(INDEX('cyt acc'!C:J,MATCH('TABLE S4 cyt stats'!B87,'cyt acc'!B:B,0),8),2))</f>
        <v>5.93±0.15</v>
      </c>
      <c r="K87" s="35"/>
      <c r="L87" s="35"/>
      <c r="M87" s="35"/>
      <c r="N87" s="35"/>
      <c r="O87" s="35"/>
      <c r="P87" s="35"/>
      <c r="Q87" s="29">
        <v>278</v>
      </c>
      <c r="R87" s="42">
        <v>4.2113867948501099E-11</v>
      </c>
      <c r="S87" s="42">
        <v>1.0142032473444301E-11</v>
      </c>
      <c r="T87" s="43">
        <v>0.61741737947700903</v>
      </c>
      <c r="U87" s="29">
        <v>3.1</v>
      </c>
      <c r="V87" s="32" t="s">
        <v>213</v>
      </c>
      <c r="W87" s="77">
        <v>2</v>
      </c>
      <c r="X87" s="44">
        <v>2</v>
      </c>
      <c r="Y87" s="46">
        <v>0</v>
      </c>
      <c r="Z87" s="46">
        <v>2</v>
      </c>
      <c r="AA87" s="46"/>
      <c r="AB87" s="46">
        <v>694</v>
      </c>
      <c r="AC87" s="46">
        <v>49</v>
      </c>
      <c r="AD87" s="54" t="s">
        <v>647</v>
      </c>
      <c r="AE87" s="54" t="s">
        <v>1063</v>
      </c>
      <c r="AF87" s="46">
        <v>3.34</v>
      </c>
      <c r="AG87" s="79" t="s">
        <v>1131</v>
      </c>
    </row>
    <row r="88" spans="1:33" ht="30" customHeight="1" x14ac:dyDescent="0.2">
      <c r="A88" s="44" t="s">
        <v>1027</v>
      </c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T88" s="43"/>
      <c r="V88" s="32" t="s">
        <v>1447</v>
      </c>
      <c r="W88" s="30">
        <v>2</v>
      </c>
      <c r="X88" s="44">
        <v>2</v>
      </c>
      <c r="Y88" s="44">
        <v>1</v>
      </c>
      <c r="Z88" s="44">
        <v>1</v>
      </c>
      <c r="AB88" s="44">
        <v>313</v>
      </c>
      <c r="AC88" s="44">
        <v>28</v>
      </c>
      <c r="AD88" s="45" t="s">
        <v>183</v>
      </c>
      <c r="AE88" s="45" t="s">
        <v>1050</v>
      </c>
      <c r="AF88" s="44">
        <v>1.76</v>
      </c>
      <c r="AG88" s="104" t="s">
        <v>1132</v>
      </c>
    </row>
    <row r="89" spans="1:33" ht="30" customHeight="1" x14ac:dyDescent="0.2">
      <c r="A89" s="44" t="s">
        <v>697</v>
      </c>
      <c r="T89" s="43"/>
      <c r="V89" s="32" t="s">
        <v>738</v>
      </c>
      <c r="W89" s="30">
        <v>1</v>
      </c>
      <c r="X89" s="44">
        <v>1</v>
      </c>
      <c r="Y89" s="44">
        <v>0</v>
      </c>
      <c r="Z89" s="44">
        <v>1</v>
      </c>
      <c r="AB89" s="44">
        <v>146</v>
      </c>
      <c r="AC89" s="44">
        <v>13</v>
      </c>
      <c r="AD89" s="45" t="s">
        <v>141</v>
      </c>
      <c r="AE89" s="45" t="s">
        <v>1049</v>
      </c>
      <c r="AF89" s="44">
        <v>0.35</v>
      </c>
      <c r="AG89" s="104"/>
    </row>
    <row r="90" spans="1:33" ht="30" customHeight="1" x14ac:dyDescent="0.2">
      <c r="A90" s="41" t="s">
        <v>593</v>
      </c>
      <c r="B90" s="28" t="s">
        <v>493</v>
      </c>
      <c r="C90" s="35" t="str">
        <f>CONCATENATE(ROUND(INDEX('cyt acc'!N:U,MATCH('TABLE S4 cyt stats'!B90,'cyt acc'!M:M,0),1),2),"±",ROUND(INDEX('cyt acc'!C:J,MATCH('TABLE S4 cyt stats'!B90,'cyt acc'!B:B,0),1),2))</f>
        <v>5.06±0.23</v>
      </c>
      <c r="D90" s="35" t="str">
        <f>CONCATENATE(ROUND(INDEX('cyt acc'!N:U,MATCH('TABLE S4 cyt stats'!B90,'cyt acc'!M:M,0),2),2),"±",ROUND(INDEX('cyt acc'!C:J,MATCH('TABLE S4 cyt stats'!B90,'cyt acc'!B:B,0),2),2))</f>
        <v>5.19±0.22</v>
      </c>
      <c r="E90" s="35" t="str">
        <f>CONCATENATE(ROUND(INDEX('cyt acc'!N:U,MATCH('TABLE S4 cyt stats'!B90,'cyt acc'!M:M,0),3),2),"±",ROUND(INDEX('cyt acc'!C:J,MATCH('TABLE S4 cyt stats'!B90,'cyt acc'!B:B,0),3),2))</f>
        <v>4.9±0.19</v>
      </c>
      <c r="F90" s="35" t="str">
        <f>CONCATENATE(ROUND(INDEX('cyt acc'!N:U,MATCH('TABLE S4 cyt stats'!B90,'cyt acc'!M:M,0),4),2),"±",ROUND(INDEX('cyt acc'!C:J,MATCH('TABLE S4 cyt stats'!B90,'cyt acc'!B:B,0),4),2))</f>
        <v>5.07±0.36</v>
      </c>
      <c r="G90" s="35" t="str">
        <f>CONCATENATE(ROUND(INDEX('cyt acc'!N:U,MATCH('TABLE S4 cyt stats'!B90,'cyt acc'!M:M,0),5),2),"±",ROUND(INDEX('cyt acc'!C:J,MATCH('TABLE S4 cyt stats'!B90,'cyt acc'!B:B,0),5),2))</f>
        <v>5.24±0.17</v>
      </c>
      <c r="H90" s="35" t="str">
        <f>CONCATENATE(ROUND(INDEX('cyt acc'!N:U,MATCH('TABLE S4 cyt stats'!B90,'cyt acc'!M:M,0),6),2),"±",ROUND(INDEX('cyt acc'!C:J,MATCH('TABLE S4 cyt stats'!B90,'cyt acc'!B:B,0),6),2))</f>
        <v>5.25±0.15</v>
      </c>
      <c r="I90" s="35" t="str">
        <f>CONCATENATE(ROUND(INDEX('cyt acc'!N:U,MATCH('TABLE S4 cyt stats'!B90,'cyt acc'!M:M,0),7),2),"±",ROUND(INDEX('cyt acc'!C:J,MATCH('TABLE S4 cyt stats'!B90,'cyt acc'!B:B,0),7),2))</f>
        <v>5.13±0.18</v>
      </c>
      <c r="J90" s="35" t="str">
        <f>CONCATENATE(ROUND(INDEX('cyt acc'!N:U,MATCH('TABLE S4 cyt stats'!B90,'cyt acc'!M:M,0),8),2),"±",ROUND(INDEX('cyt acc'!C:J,MATCH('TABLE S4 cyt stats'!B90,'cyt acc'!B:B,0),8),2))</f>
        <v>5.15±0.38</v>
      </c>
      <c r="K90" s="35"/>
      <c r="L90" s="35"/>
      <c r="M90" s="35"/>
      <c r="N90" s="35"/>
      <c r="O90" s="35"/>
      <c r="P90" s="35"/>
      <c r="Q90" s="29">
        <v>549</v>
      </c>
      <c r="R90" s="42">
        <v>3.1769800564091899E-2</v>
      </c>
      <c r="S90" s="42">
        <v>7.6509322152476197E-4</v>
      </c>
      <c r="T90" s="43">
        <v>0.113955118567827</v>
      </c>
      <c r="U90" s="29">
        <v>2.2000000000000002</v>
      </c>
      <c r="V90" s="32" t="s">
        <v>739</v>
      </c>
      <c r="W90" s="30">
        <v>1</v>
      </c>
      <c r="X90" s="44">
        <v>1</v>
      </c>
      <c r="Y90" s="44">
        <v>1</v>
      </c>
      <c r="Z90" s="44">
        <v>0</v>
      </c>
      <c r="AB90" s="44">
        <v>136</v>
      </c>
      <c r="AC90" s="44">
        <v>23</v>
      </c>
      <c r="AD90" s="45" t="s">
        <v>141</v>
      </c>
      <c r="AE90" s="45" t="s">
        <v>1049</v>
      </c>
      <c r="AF90" s="44">
        <v>0.84</v>
      </c>
      <c r="AG90" s="71" t="s">
        <v>1133</v>
      </c>
    </row>
    <row r="91" spans="1:33" ht="30" customHeight="1" x14ac:dyDescent="0.2">
      <c r="A91" s="41" t="s">
        <v>384</v>
      </c>
      <c r="B91" s="28" t="s">
        <v>451</v>
      </c>
      <c r="C91" s="35" t="str">
        <f>CONCATENATE(ROUND(INDEX('cyt acc'!N:U,MATCH('TABLE S4 cyt stats'!B91,'cyt acc'!M:M,0),1),2),"±",ROUND(INDEX('cyt acc'!C:J,MATCH('TABLE S4 cyt stats'!B91,'cyt acc'!B:B,0),1),2))</f>
        <v>5.21±0.19</v>
      </c>
      <c r="D91" s="35" t="str">
        <f>CONCATENATE(ROUND(INDEX('cyt acc'!N:U,MATCH('TABLE S4 cyt stats'!B91,'cyt acc'!M:M,0),2),2),"±",ROUND(INDEX('cyt acc'!C:J,MATCH('TABLE S4 cyt stats'!B91,'cyt acc'!B:B,0),2),2))</f>
        <v>5.35±0.18</v>
      </c>
      <c r="E91" s="35" t="str">
        <f>CONCATENATE(ROUND(INDEX('cyt acc'!N:U,MATCH('TABLE S4 cyt stats'!B91,'cyt acc'!M:M,0),3),2),"±",ROUND(INDEX('cyt acc'!C:J,MATCH('TABLE S4 cyt stats'!B91,'cyt acc'!B:B,0),3),2))</f>
        <v>5.1±0.17</v>
      </c>
      <c r="F91" s="35" t="str">
        <f>CONCATENATE(ROUND(INDEX('cyt acc'!N:U,MATCH('TABLE S4 cyt stats'!B91,'cyt acc'!M:M,0),4),2),"±",ROUND(INDEX('cyt acc'!C:J,MATCH('TABLE S4 cyt stats'!B91,'cyt acc'!B:B,0),4),2))</f>
        <v>4.91±0.24</v>
      </c>
      <c r="G91" s="35" t="str">
        <f>CONCATENATE(ROUND(INDEX('cyt acc'!N:U,MATCH('TABLE S4 cyt stats'!B91,'cyt acc'!M:M,0),5),2),"±",ROUND(INDEX('cyt acc'!C:J,MATCH('TABLE S4 cyt stats'!B91,'cyt acc'!B:B,0),5),2))</f>
        <v>5±0.13</v>
      </c>
      <c r="H91" s="35" t="str">
        <f>CONCATENATE(ROUND(INDEX('cyt acc'!N:U,MATCH('TABLE S4 cyt stats'!B91,'cyt acc'!M:M,0),6),2),"±",ROUND(INDEX('cyt acc'!C:J,MATCH('TABLE S4 cyt stats'!B91,'cyt acc'!B:B,0),6),2))</f>
        <v>5.13±0.08</v>
      </c>
      <c r="I91" s="35" t="str">
        <f>CONCATENATE(ROUND(INDEX('cyt acc'!N:U,MATCH('TABLE S4 cyt stats'!B91,'cyt acc'!M:M,0),7),2),"±",ROUND(INDEX('cyt acc'!C:J,MATCH('TABLE S4 cyt stats'!B91,'cyt acc'!B:B,0),7),2))</f>
        <v>5.05±0.16</v>
      </c>
      <c r="J91" s="35" t="str">
        <f>CONCATENATE(ROUND(INDEX('cyt acc'!N:U,MATCH('TABLE S4 cyt stats'!B91,'cyt acc'!M:M,0),8),2),"±",ROUND(INDEX('cyt acc'!C:J,MATCH('TABLE S4 cyt stats'!B91,'cyt acc'!B:B,0),8),2))</f>
        <v>4.85±0.2</v>
      </c>
      <c r="K91" s="35"/>
      <c r="L91" s="35"/>
      <c r="M91" s="35"/>
      <c r="N91" s="35"/>
      <c r="O91" s="35"/>
      <c r="P91" s="35"/>
      <c r="Q91" s="29">
        <v>273</v>
      </c>
      <c r="R91" s="42">
        <v>2.6700917256094999E-6</v>
      </c>
      <c r="S91" s="42">
        <v>1.9290669540010999E-7</v>
      </c>
      <c r="T91" s="43">
        <v>0.345115227518006</v>
      </c>
      <c r="U91" s="29">
        <v>3.1</v>
      </c>
      <c r="V91" s="32" t="s">
        <v>542</v>
      </c>
      <c r="W91" s="30">
        <v>1</v>
      </c>
      <c r="X91" s="44">
        <v>1</v>
      </c>
      <c r="Y91" s="44">
        <v>1</v>
      </c>
      <c r="Z91" s="44">
        <v>0</v>
      </c>
      <c r="AB91" s="44">
        <v>407</v>
      </c>
      <c r="AC91" s="44">
        <v>23</v>
      </c>
      <c r="AD91" s="45" t="s">
        <v>183</v>
      </c>
      <c r="AE91" s="45" t="s">
        <v>1057</v>
      </c>
      <c r="AF91" s="44">
        <v>0.91</v>
      </c>
      <c r="AG91" s="71" t="s">
        <v>1134</v>
      </c>
    </row>
    <row r="92" spans="1:33" ht="30" customHeight="1" x14ac:dyDescent="0.2">
      <c r="A92" s="41" t="s">
        <v>1293</v>
      </c>
      <c r="B92" s="28" t="s">
        <v>415</v>
      </c>
      <c r="C92" s="35" t="str">
        <f>CONCATENATE(ROUND(INDEX('cyt acc'!N:U,MATCH('TABLE S4 cyt stats'!B92,'cyt acc'!M:M,0),1),2),"±",ROUND(INDEX('cyt acc'!C:J,MATCH('TABLE S4 cyt stats'!B92,'cyt acc'!B:B,0),1),2))</f>
        <v>4.87±0.17</v>
      </c>
      <c r="D92" s="35" t="str">
        <f>CONCATENATE(ROUND(INDEX('cyt acc'!N:U,MATCH('TABLE S4 cyt stats'!B92,'cyt acc'!M:M,0),2),2),"±",ROUND(INDEX('cyt acc'!C:J,MATCH('TABLE S4 cyt stats'!B92,'cyt acc'!B:B,0),2),2))</f>
        <v>4.63±0.21</v>
      </c>
      <c r="E92" s="35" t="str">
        <f>CONCATENATE(ROUND(INDEX('cyt acc'!N:U,MATCH('TABLE S4 cyt stats'!B92,'cyt acc'!M:M,0),3),2),"±",ROUND(INDEX('cyt acc'!C:J,MATCH('TABLE S4 cyt stats'!B92,'cyt acc'!B:B,0),3),2))</f>
        <v>4.78±0.23</v>
      </c>
      <c r="F92" s="35" t="str">
        <f>CONCATENATE(ROUND(INDEX('cyt acc'!N:U,MATCH('TABLE S4 cyt stats'!B92,'cyt acc'!M:M,0),4),2),"±",ROUND(INDEX('cyt acc'!C:J,MATCH('TABLE S4 cyt stats'!B92,'cyt acc'!B:B,0),4),2))</f>
        <v>4.75±0.14</v>
      </c>
      <c r="G92" s="35" t="str">
        <f>CONCATENATE(ROUND(INDEX('cyt acc'!N:U,MATCH('TABLE S4 cyt stats'!B92,'cyt acc'!M:M,0),5),2),"±",ROUND(INDEX('cyt acc'!C:J,MATCH('TABLE S4 cyt stats'!B92,'cyt acc'!B:B,0),5),2))</f>
        <v>4.36±0.25</v>
      </c>
      <c r="H92" s="35" t="str">
        <f>CONCATENATE(ROUND(INDEX('cyt acc'!N:U,MATCH('TABLE S4 cyt stats'!B92,'cyt acc'!M:M,0),6),2),"±",ROUND(INDEX('cyt acc'!C:J,MATCH('TABLE S4 cyt stats'!B92,'cyt acc'!B:B,0),6),2))</f>
        <v>4.44±0.17</v>
      </c>
      <c r="I92" s="35" t="str">
        <f>CONCATENATE(ROUND(INDEX('cyt acc'!N:U,MATCH('TABLE S4 cyt stats'!B92,'cyt acc'!M:M,0),7),2),"±",ROUND(INDEX('cyt acc'!C:J,MATCH('TABLE S4 cyt stats'!B92,'cyt acc'!B:B,0),7),2))</f>
        <v>4.69±0.2</v>
      </c>
      <c r="J92" s="35" t="str">
        <f>CONCATENATE(ROUND(INDEX('cyt acc'!N:U,MATCH('TABLE S4 cyt stats'!B92,'cyt acc'!M:M,0),8),2),"±",ROUND(INDEX('cyt acc'!C:J,MATCH('TABLE S4 cyt stats'!B92,'cyt acc'!B:B,0),8),2))</f>
        <v>4.87±0.16</v>
      </c>
      <c r="K92" s="35"/>
      <c r="L92" s="35"/>
      <c r="M92" s="35"/>
      <c r="N92" s="35"/>
      <c r="O92" s="35"/>
      <c r="P92" s="35"/>
      <c r="Q92" s="29">
        <v>311</v>
      </c>
      <c r="R92" s="42">
        <v>9.0262060470358499E-7</v>
      </c>
      <c r="S92" s="42">
        <v>7.6867955128264802E-8</v>
      </c>
      <c r="T92" s="43">
        <v>0.33767721928222499</v>
      </c>
      <c r="U92" s="29">
        <v>2.9</v>
      </c>
      <c r="V92" s="32" t="s">
        <v>524</v>
      </c>
      <c r="W92" s="76">
        <v>3</v>
      </c>
      <c r="X92" s="44">
        <v>3</v>
      </c>
      <c r="Y92" s="46">
        <v>3</v>
      </c>
      <c r="Z92" s="31">
        <v>0</v>
      </c>
      <c r="AA92" s="46"/>
      <c r="AB92" s="46">
        <v>192</v>
      </c>
      <c r="AC92" s="46">
        <v>15</v>
      </c>
      <c r="AD92" s="54" t="s">
        <v>561</v>
      </c>
      <c r="AE92" s="54" t="s">
        <v>1051</v>
      </c>
      <c r="AF92" s="46">
        <v>0.24</v>
      </c>
      <c r="AG92" s="79" t="s">
        <v>1135</v>
      </c>
    </row>
    <row r="93" spans="1:33" ht="30" customHeight="1" x14ac:dyDescent="0.2">
      <c r="A93" s="41" t="s">
        <v>594</v>
      </c>
      <c r="B93" s="28" t="s">
        <v>494</v>
      </c>
      <c r="C93" s="35" t="str">
        <f>CONCATENATE(ROUND(INDEX('cyt acc'!N:U,MATCH('TABLE S4 cyt stats'!B93,'cyt acc'!M:M,0),1),2),"±",ROUND(INDEX('cyt acc'!C:J,MATCH('TABLE S4 cyt stats'!B93,'cyt acc'!B:B,0),1),2))</f>
        <v>5.68±0.06</v>
      </c>
      <c r="D93" s="35" t="str">
        <f>CONCATENATE(ROUND(INDEX('cyt acc'!N:U,MATCH('TABLE S4 cyt stats'!B93,'cyt acc'!M:M,0),2),2),"±",ROUND(INDEX('cyt acc'!C:J,MATCH('TABLE S4 cyt stats'!B93,'cyt acc'!B:B,0),2),2))</f>
        <v>5.72±0.13</v>
      </c>
      <c r="E93" s="35" t="str">
        <f>CONCATENATE(ROUND(INDEX('cyt acc'!N:U,MATCH('TABLE S4 cyt stats'!B93,'cyt acc'!M:M,0),3),2),"±",ROUND(INDEX('cyt acc'!C:J,MATCH('TABLE S4 cyt stats'!B93,'cyt acc'!B:B,0),3),2))</f>
        <v>5.89±0.1</v>
      </c>
      <c r="F93" s="35" t="str">
        <f>CONCATENATE(ROUND(INDEX('cyt acc'!N:U,MATCH('TABLE S4 cyt stats'!B93,'cyt acc'!M:M,0),4),2),"±",ROUND(INDEX('cyt acc'!C:J,MATCH('TABLE S4 cyt stats'!B93,'cyt acc'!B:B,0),4),2))</f>
        <v>5.75±0.18</v>
      </c>
      <c r="G93" s="35" t="str">
        <f>CONCATENATE(ROUND(INDEX('cyt acc'!N:U,MATCH('TABLE S4 cyt stats'!B93,'cyt acc'!M:M,0),5),2),"±",ROUND(INDEX('cyt acc'!C:J,MATCH('TABLE S4 cyt stats'!B93,'cyt acc'!B:B,0),5),2))</f>
        <v>6.16±0.11</v>
      </c>
      <c r="H93" s="35" t="str">
        <f>CONCATENATE(ROUND(INDEX('cyt acc'!N:U,MATCH('TABLE S4 cyt stats'!B93,'cyt acc'!M:M,0),6),2),"±",ROUND(INDEX('cyt acc'!C:J,MATCH('TABLE S4 cyt stats'!B93,'cyt acc'!B:B,0),6),2))</f>
        <v>6.04±0.13</v>
      </c>
      <c r="I93" s="35" t="str">
        <f>CONCATENATE(ROUND(INDEX('cyt acc'!N:U,MATCH('TABLE S4 cyt stats'!B93,'cyt acc'!M:M,0),7),2),"±",ROUND(INDEX('cyt acc'!C:J,MATCH('TABLE S4 cyt stats'!B93,'cyt acc'!B:B,0),7),2))</f>
        <v>6.02±0.13</v>
      </c>
      <c r="J93" s="35" t="str">
        <f>CONCATENATE(ROUND(INDEX('cyt acc'!N:U,MATCH('TABLE S4 cyt stats'!B93,'cyt acc'!M:M,0),8),2),"±",ROUND(INDEX('cyt acc'!C:J,MATCH('TABLE S4 cyt stats'!B93,'cyt acc'!B:B,0),8),2))</f>
        <v>5.91±0.16</v>
      </c>
      <c r="K93" s="35"/>
      <c r="L93" s="35"/>
      <c r="M93" s="35"/>
      <c r="N93" s="35"/>
      <c r="O93" s="35"/>
      <c r="P93" s="35"/>
      <c r="Q93" s="29">
        <v>279</v>
      </c>
      <c r="R93" s="42">
        <v>5.2136073236397301E-13</v>
      </c>
      <c r="S93" s="42">
        <v>1.8719531951127599E-13</v>
      </c>
      <c r="T93" s="43">
        <v>0.69917416006201705</v>
      </c>
      <c r="U93" s="29">
        <v>3.1</v>
      </c>
      <c r="V93" s="32" t="s">
        <v>548</v>
      </c>
      <c r="W93" s="30">
        <v>2</v>
      </c>
      <c r="X93" s="44">
        <v>2</v>
      </c>
      <c r="Y93" s="44">
        <v>1</v>
      </c>
      <c r="Z93" s="44">
        <v>1</v>
      </c>
      <c r="AB93" s="44">
        <v>192</v>
      </c>
      <c r="AC93" s="44">
        <v>10</v>
      </c>
      <c r="AD93" s="55" t="s">
        <v>180</v>
      </c>
      <c r="AE93" s="44">
        <v>2</v>
      </c>
      <c r="AF93" s="48" t="s">
        <v>1053</v>
      </c>
      <c r="AG93" s="71" t="s">
        <v>1136</v>
      </c>
    </row>
    <row r="94" spans="1:33" ht="30" customHeight="1" x14ac:dyDescent="0.2">
      <c r="A94" s="46" t="s">
        <v>698</v>
      </c>
      <c r="T94" s="43"/>
      <c r="V94" s="32" t="s">
        <v>545</v>
      </c>
      <c r="W94" s="30">
        <v>2</v>
      </c>
      <c r="X94" s="44">
        <v>2</v>
      </c>
      <c r="Y94" s="44">
        <v>1</v>
      </c>
      <c r="Z94" s="44">
        <v>1</v>
      </c>
      <c r="AB94" s="44">
        <v>172</v>
      </c>
      <c r="AC94" s="44">
        <v>13</v>
      </c>
      <c r="AD94" s="45" t="s">
        <v>157</v>
      </c>
      <c r="AE94" s="45" t="s">
        <v>1052</v>
      </c>
      <c r="AF94" s="48" t="s">
        <v>1053</v>
      </c>
      <c r="AG94" s="71" t="s">
        <v>1137</v>
      </c>
    </row>
    <row r="95" spans="1:33" ht="30" customHeight="1" x14ac:dyDescent="0.2">
      <c r="A95" s="41" t="s">
        <v>372</v>
      </c>
      <c r="B95" s="28" t="s">
        <v>439</v>
      </c>
      <c r="C95" s="35" t="str">
        <f>CONCATENATE(ROUND(INDEX('cyt acc'!N:U,MATCH('TABLE S4 cyt stats'!B95,'cyt acc'!M:M,0),1),2),"±",ROUND(INDEX('cyt acc'!C:J,MATCH('TABLE S4 cyt stats'!B95,'cyt acc'!B:B,0),1),2))</f>
        <v>4.64±0.23</v>
      </c>
      <c r="D95" s="35" t="str">
        <f>CONCATENATE(ROUND(INDEX('cyt acc'!N:U,MATCH('TABLE S4 cyt stats'!B95,'cyt acc'!M:M,0),2),2),"±",ROUND(INDEX('cyt acc'!C:J,MATCH('TABLE S4 cyt stats'!B95,'cyt acc'!B:B,0),2),2))</f>
        <v>4.84±0.13</v>
      </c>
      <c r="E95" s="35" t="str">
        <f>CONCATENATE(ROUND(INDEX('cyt acc'!N:U,MATCH('TABLE S4 cyt stats'!B95,'cyt acc'!M:M,0),3),2),"±",ROUND(INDEX('cyt acc'!C:J,MATCH('TABLE S4 cyt stats'!B95,'cyt acc'!B:B,0),3),2))</f>
        <v>4.34±0.17</v>
      </c>
      <c r="F95" s="35" t="str">
        <f>CONCATENATE(ROUND(INDEX('cyt acc'!N:U,MATCH('TABLE S4 cyt stats'!B95,'cyt acc'!M:M,0),4),2),"±",ROUND(INDEX('cyt acc'!C:J,MATCH('TABLE S4 cyt stats'!B95,'cyt acc'!B:B,0),4),2))</f>
        <v>4.49±0.34</v>
      </c>
      <c r="G95" s="35" t="str">
        <f>CONCATENATE(ROUND(INDEX('cyt acc'!N:U,MATCH('TABLE S4 cyt stats'!B95,'cyt acc'!M:M,0),5),2),"±",ROUND(INDEX('cyt acc'!C:J,MATCH('TABLE S4 cyt stats'!B95,'cyt acc'!B:B,0),5),2))</f>
        <v>4.47±0.23</v>
      </c>
      <c r="H95" s="35" t="str">
        <f>CONCATENATE(ROUND(INDEX('cyt acc'!N:U,MATCH('TABLE S4 cyt stats'!B95,'cyt acc'!M:M,0),6),2),"±",ROUND(INDEX('cyt acc'!C:J,MATCH('TABLE S4 cyt stats'!B95,'cyt acc'!B:B,0),6),2))</f>
        <v>4.67±0.19</v>
      </c>
      <c r="I95" s="35" t="str">
        <f>CONCATENATE(ROUND(INDEX('cyt acc'!N:U,MATCH('TABLE S4 cyt stats'!B95,'cyt acc'!M:M,0),7),2),"±",ROUND(INDEX('cyt acc'!C:J,MATCH('TABLE S4 cyt stats'!B95,'cyt acc'!B:B,0),7),2))</f>
        <v>4.48±0.22</v>
      </c>
      <c r="J95" s="35" t="str">
        <f>CONCATENATE(ROUND(INDEX('cyt acc'!N:U,MATCH('TABLE S4 cyt stats'!B95,'cyt acc'!M:M,0),8),2),"±",ROUND(INDEX('cyt acc'!C:J,MATCH('TABLE S4 cyt stats'!B95,'cyt acc'!B:B,0),8),2))</f>
        <v>4.41±0.34</v>
      </c>
      <c r="K95" s="35"/>
      <c r="L95" s="35"/>
      <c r="M95" s="35"/>
      <c r="N95" s="35"/>
      <c r="O95" s="35"/>
      <c r="P95" s="35"/>
      <c r="Q95" s="29">
        <v>299</v>
      </c>
      <c r="R95" s="42">
        <v>8.4877239631087E-4</v>
      </c>
      <c r="S95" s="42">
        <v>2.0440481070213299E-5</v>
      </c>
      <c r="T95" s="43">
        <v>0.19082958919876</v>
      </c>
      <c r="U95" s="29">
        <v>3</v>
      </c>
      <c r="V95" s="32" t="s">
        <v>526</v>
      </c>
      <c r="W95" s="77">
        <v>3</v>
      </c>
      <c r="X95" s="44">
        <v>3</v>
      </c>
      <c r="Y95" s="46">
        <v>3</v>
      </c>
      <c r="Z95" s="46">
        <v>0</v>
      </c>
      <c r="AA95" s="46"/>
      <c r="AB95" s="46">
        <v>158</v>
      </c>
      <c r="AC95" s="46">
        <v>22</v>
      </c>
      <c r="AD95" s="54" t="s">
        <v>559</v>
      </c>
      <c r="AE95" s="54" t="s">
        <v>1051</v>
      </c>
      <c r="AF95" s="46">
        <v>1.1000000000000001</v>
      </c>
      <c r="AG95" s="79" t="s">
        <v>1138</v>
      </c>
    </row>
    <row r="96" spans="1:33" ht="30" customHeight="1" x14ac:dyDescent="0.2">
      <c r="A96" s="41" t="s">
        <v>574</v>
      </c>
      <c r="B96" s="28" t="s">
        <v>495</v>
      </c>
      <c r="C96" s="35" t="str">
        <f>CONCATENATE(ROUND(INDEX('cyt acc'!N:U,MATCH('TABLE S4 cyt stats'!B96,'cyt acc'!M:M,0),1),2),"±",ROUND(INDEX('cyt acc'!C:J,MATCH('TABLE S4 cyt stats'!B96,'cyt acc'!B:B,0),1),2))</f>
        <v>5.07±0.12</v>
      </c>
      <c r="D96" s="35" t="str">
        <f>CONCATENATE(ROUND(INDEX('cyt acc'!N:U,MATCH('TABLE S4 cyt stats'!B96,'cyt acc'!M:M,0),2),2),"±",ROUND(INDEX('cyt acc'!C:J,MATCH('TABLE S4 cyt stats'!B96,'cyt acc'!B:B,0),2),2))</f>
        <v>5.24±0.12</v>
      </c>
      <c r="E96" s="35" t="str">
        <f>CONCATENATE(ROUND(INDEX('cyt acc'!N:U,MATCH('TABLE S4 cyt stats'!B96,'cyt acc'!M:M,0),3),2),"±",ROUND(INDEX('cyt acc'!C:J,MATCH('TABLE S4 cyt stats'!B96,'cyt acc'!B:B,0),3),2))</f>
        <v>5.5±0.09</v>
      </c>
      <c r="F96" s="35" t="str">
        <f>CONCATENATE(ROUND(INDEX('cyt acc'!N:U,MATCH('TABLE S4 cyt stats'!B96,'cyt acc'!M:M,0),4),2),"±",ROUND(INDEX('cyt acc'!C:J,MATCH('TABLE S4 cyt stats'!B96,'cyt acc'!B:B,0),4),2))</f>
        <v>5.59±0.08</v>
      </c>
      <c r="G96" s="35" t="str">
        <f>CONCATENATE(ROUND(INDEX('cyt acc'!N:U,MATCH('TABLE S4 cyt stats'!B96,'cyt acc'!M:M,0),5),2),"±",ROUND(INDEX('cyt acc'!C:J,MATCH('TABLE S4 cyt stats'!B96,'cyt acc'!B:B,0),5),2))</f>
        <v>5.12±0.08</v>
      </c>
      <c r="H96" s="35" t="str">
        <f>CONCATENATE(ROUND(INDEX('cyt acc'!N:U,MATCH('TABLE S4 cyt stats'!B96,'cyt acc'!M:M,0),6),2),"±",ROUND(INDEX('cyt acc'!C:J,MATCH('TABLE S4 cyt stats'!B96,'cyt acc'!B:B,0),6),2))</f>
        <v>5.19±0.1</v>
      </c>
      <c r="I96" s="35" t="str">
        <f>CONCATENATE(ROUND(INDEX('cyt acc'!N:U,MATCH('TABLE S4 cyt stats'!B96,'cyt acc'!M:M,0),7),2),"±",ROUND(INDEX('cyt acc'!C:J,MATCH('TABLE S4 cyt stats'!B96,'cyt acc'!B:B,0),7),2))</f>
        <v>5.21±0.09</v>
      </c>
      <c r="J96" s="35" t="str">
        <f>CONCATENATE(ROUND(INDEX('cyt acc'!N:U,MATCH('TABLE S4 cyt stats'!B96,'cyt acc'!M:M,0),8),2),"±",ROUND(INDEX('cyt acc'!C:J,MATCH('TABLE S4 cyt stats'!B96,'cyt acc'!B:B,0),8),2))</f>
        <v>5.34±0.06</v>
      </c>
      <c r="K96" s="35"/>
      <c r="L96" s="35"/>
      <c r="M96" s="35"/>
      <c r="N96" s="35"/>
      <c r="O96" s="35"/>
      <c r="P96" s="35"/>
      <c r="Q96" s="29">
        <v>261</v>
      </c>
      <c r="R96" s="42" t="s">
        <v>1009</v>
      </c>
      <c r="S96" s="42" t="s">
        <v>1009</v>
      </c>
      <c r="T96" s="43">
        <v>0.95328819408199506</v>
      </c>
      <c r="U96" s="29">
        <v>3.2</v>
      </c>
      <c r="V96" s="32" t="s">
        <v>576</v>
      </c>
      <c r="W96" s="37">
        <v>2</v>
      </c>
      <c r="X96" s="44">
        <v>2</v>
      </c>
      <c r="Y96" s="44">
        <v>1</v>
      </c>
      <c r="Z96" s="47">
        <v>1</v>
      </c>
      <c r="AB96" s="46">
        <v>87</v>
      </c>
      <c r="AC96" s="44">
        <v>2</v>
      </c>
      <c r="AD96" s="45" t="s">
        <v>115</v>
      </c>
      <c r="AE96" s="45" t="s">
        <v>1049</v>
      </c>
      <c r="AF96" s="44">
        <v>0.08</v>
      </c>
      <c r="AG96" s="71" t="s">
        <v>1139</v>
      </c>
    </row>
    <row r="97" spans="1:33" ht="30" customHeight="1" x14ac:dyDescent="0.2">
      <c r="A97" s="41" t="s">
        <v>390</v>
      </c>
      <c r="B97" s="28" t="s">
        <v>457</v>
      </c>
      <c r="C97" s="35" t="str">
        <f>CONCATENATE(ROUND(INDEX('cyt acc'!N:U,MATCH('TABLE S4 cyt stats'!B97,'cyt acc'!M:M,0),1),2),"±",ROUND(INDEX('cyt acc'!C:J,MATCH('TABLE S4 cyt stats'!B97,'cyt acc'!B:B,0),1),2))</f>
        <v>4.94±0.07</v>
      </c>
      <c r="D97" s="35" t="str">
        <f>CONCATENATE(ROUND(INDEX('cyt acc'!N:U,MATCH('TABLE S4 cyt stats'!B97,'cyt acc'!M:M,0),2),2),"±",ROUND(INDEX('cyt acc'!C:J,MATCH('TABLE S4 cyt stats'!B97,'cyt acc'!B:B,0),2),2))</f>
        <v>4.81±0.17</v>
      </c>
      <c r="E97" s="35" t="str">
        <f>CONCATENATE(ROUND(INDEX('cyt acc'!N:U,MATCH('TABLE S4 cyt stats'!B97,'cyt acc'!M:M,0),3),2),"±",ROUND(INDEX('cyt acc'!C:J,MATCH('TABLE S4 cyt stats'!B97,'cyt acc'!B:B,0),3),2))</f>
        <v>4.92±0.08</v>
      </c>
      <c r="F97" s="35" t="str">
        <f>CONCATENATE(ROUND(INDEX('cyt acc'!N:U,MATCH('TABLE S4 cyt stats'!B97,'cyt acc'!M:M,0),4),2),"±",ROUND(INDEX('cyt acc'!C:J,MATCH('TABLE S4 cyt stats'!B97,'cyt acc'!B:B,0),4),2))</f>
        <v>4.77±0.13</v>
      </c>
      <c r="G97" s="35" t="str">
        <f>CONCATENATE(ROUND(INDEX('cyt acc'!N:U,MATCH('TABLE S4 cyt stats'!B97,'cyt acc'!M:M,0),5),2),"±",ROUND(INDEX('cyt acc'!C:J,MATCH('TABLE S4 cyt stats'!B97,'cyt acc'!B:B,0),5),2))</f>
        <v>5.25±0.09</v>
      </c>
      <c r="H97" s="35" t="str">
        <f>CONCATENATE(ROUND(INDEX('cyt acc'!N:U,MATCH('TABLE S4 cyt stats'!B97,'cyt acc'!M:M,0),6),2),"±",ROUND(INDEX('cyt acc'!C:J,MATCH('TABLE S4 cyt stats'!B97,'cyt acc'!B:B,0),6),2))</f>
        <v>5.25±0.19</v>
      </c>
      <c r="I97" s="35" t="str">
        <f>CONCATENATE(ROUND(INDEX('cyt acc'!N:U,MATCH('TABLE S4 cyt stats'!B97,'cyt acc'!M:M,0),7),2),"±",ROUND(INDEX('cyt acc'!C:J,MATCH('TABLE S4 cyt stats'!B97,'cyt acc'!B:B,0),7),2))</f>
        <v>5.22±0.15</v>
      </c>
      <c r="J97" s="35" t="str">
        <f>CONCATENATE(ROUND(INDEX('cyt acc'!N:U,MATCH('TABLE S4 cyt stats'!B97,'cyt acc'!M:M,0),8),2),"±",ROUND(INDEX('cyt acc'!C:J,MATCH('TABLE S4 cyt stats'!B97,'cyt acc'!B:B,0),8),2))</f>
        <v>5.12±0.15</v>
      </c>
      <c r="K97" s="35"/>
      <c r="L97" s="35"/>
      <c r="M97" s="35"/>
      <c r="N97" s="35"/>
      <c r="O97" s="35"/>
      <c r="P97" s="35"/>
      <c r="Q97" s="29">
        <v>285</v>
      </c>
      <c r="R97" s="42">
        <v>5.5511151231257803E-15</v>
      </c>
      <c r="S97" s="42">
        <v>2.64159990397835E-15</v>
      </c>
      <c r="T97" s="43">
        <v>0.81558822539109599</v>
      </c>
      <c r="U97" s="29">
        <v>3.1</v>
      </c>
      <c r="V97" s="32" t="s">
        <v>1448</v>
      </c>
      <c r="W97" s="30">
        <v>1</v>
      </c>
      <c r="X97" s="44">
        <v>1</v>
      </c>
      <c r="Y97" s="44">
        <v>1</v>
      </c>
      <c r="Z97" s="44">
        <v>0</v>
      </c>
      <c r="AB97" s="44">
        <v>323</v>
      </c>
      <c r="AC97" s="44">
        <v>41</v>
      </c>
      <c r="AD97" s="45" t="s">
        <v>167</v>
      </c>
      <c r="AE97" s="44">
        <v>5</v>
      </c>
      <c r="AF97" s="44">
        <v>1.73</v>
      </c>
      <c r="AG97" s="71" t="s">
        <v>1140</v>
      </c>
    </row>
    <row r="98" spans="1:33" ht="30" customHeight="1" x14ac:dyDescent="0.2">
      <c r="A98" s="41" t="s">
        <v>340</v>
      </c>
      <c r="B98" s="28" t="s">
        <v>407</v>
      </c>
      <c r="C98" s="35" t="str">
        <f>CONCATENATE(ROUND(INDEX('cyt acc'!N:U,MATCH('TABLE S4 cyt stats'!B98,'cyt acc'!M:M,0),1),2),"±",ROUND(INDEX('cyt acc'!C:J,MATCH('TABLE S4 cyt stats'!B98,'cyt acc'!B:B,0),1),2))</f>
        <v>5.46±0.14</v>
      </c>
      <c r="D98" s="35" t="str">
        <f>CONCATENATE(ROUND(INDEX('cyt acc'!N:U,MATCH('TABLE S4 cyt stats'!B98,'cyt acc'!M:M,0),2),2),"±",ROUND(INDEX('cyt acc'!C:J,MATCH('TABLE S4 cyt stats'!B98,'cyt acc'!B:B,0),2),2))</f>
        <v>5.7±0.07</v>
      </c>
      <c r="E98" s="35" t="str">
        <f>CONCATENATE(ROUND(INDEX('cyt acc'!N:U,MATCH('TABLE S4 cyt stats'!B98,'cyt acc'!M:M,0),3),2),"±",ROUND(INDEX('cyt acc'!C:J,MATCH('TABLE S4 cyt stats'!B98,'cyt acc'!B:B,0),3),2))</f>
        <v>5.63±0.26</v>
      </c>
      <c r="F98" s="35" t="str">
        <f>CONCATENATE(ROUND(INDEX('cyt acc'!N:U,MATCH('TABLE S4 cyt stats'!B98,'cyt acc'!M:M,0),4),2),"±",ROUND(INDEX('cyt acc'!C:J,MATCH('TABLE S4 cyt stats'!B98,'cyt acc'!B:B,0),4),2))</f>
        <v>5.8±0.27</v>
      </c>
      <c r="G98" s="35" t="str">
        <f>CONCATENATE(ROUND(INDEX('cyt acc'!N:U,MATCH('TABLE S4 cyt stats'!B98,'cyt acc'!M:M,0),5),2),"±",ROUND(INDEX('cyt acc'!C:J,MATCH('TABLE S4 cyt stats'!B98,'cyt acc'!B:B,0),5),2))</f>
        <v>5.51±0.11</v>
      </c>
      <c r="H98" s="35" t="str">
        <f>CONCATENATE(ROUND(INDEX('cyt acc'!N:U,MATCH('TABLE S4 cyt stats'!B98,'cyt acc'!M:M,0),6),2),"±",ROUND(INDEX('cyt acc'!C:J,MATCH('TABLE S4 cyt stats'!B98,'cyt acc'!B:B,0),6),2))</f>
        <v>5.49±0.1</v>
      </c>
      <c r="I98" s="35" t="str">
        <f>CONCATENATE(ROUND(INDEX('cyt acc'!N:U,MATCH('TABLE S4 cyt stats'!B98,'cyt acc'!M:M,0),7),2),"±",ROUND(INDEX('cyt acc'!C:J,MATCH('TABLE S4 cyt stats'!B98,'cyt acc'!B:B,0),7),2))</f>
        <v>5.54±0.26</v>
      </c>
      <c r="J98" s="35" t="str">
        <f>CONCATENATE(ROUND(INDEX('cyt acc'!N:U,MATCH('TABLE S4 cyt stats'!B98,'cyt acc'!M:M,0),8),2),"±",ROUND(INDEX('cyt acc'!C:J,MATCH('TABLE S4 cyt stats'!B98,'cyt acc'!B:B,0),8),2))</f>
        <v>5.74±0.28</v>
      </c>
      <c r="K98" s="35"/>
      <c r="L98" s="35"/>
      <c r="M98" s="35"/>
      <c r="N98" s="35"/>
      <c r="O98" s="35"/>
      <c r="P98" s="35"/>
      <c r="Q98" s="29">
        <v>453</v>
      </c>
      <c r="R98" s="42">
        <v>9.6083115619185408E-3</v>
      </c>
      <c r="S98" s="42">
        <v>2.3139125571441799E-4</v>
      </c>
      <c r="T98" s="43">
        <v>0.15012000396863401</v>
      </c>
      <c r="U98" s="29">
        <v>2.4</v>
      </c>
      <c r="V98" s="32" t="s">
        <v>118</v>
      </c>
      <c r="W98" s="37">
        <v>2</v>
      </c>
      <c r="X98" s="44">
        <v>2</v>
      </c>
      <c r="Y98" s="44">
        <v>2</v>
      </c>
      <c r="Z98" s="47">
        <v>0</v>
      </c>
      <c r="AB98" s="44">
        <v>1139</v>
      </c>
      <c r="AC98" s="44">
        <v>41</v>
      </c>
      <c r="AD98" s="45" t="s">
        <v>566</v>
      </c>
      <c r="AE98" s="45" t="s">
        <v>1064</v>
      </c>
      <c r="AF98" s="44">
        <v>1.49</v>
      </c>
      <c r="AG98" s="71" t="s">
        <v>1141</v>
      </c>
    </row>
    <row r="99" spans="1:33" ht="30" customHeight="1" x14ac:dyDescent="0.2">
      <c r="A99" s="41" t="s">
        <v>1028</v>
      </c>
      <c r="B99" s="28" t="s">
        <v>408</v>
      </c>
      <c r="C99" s="35" t="str">
        <f>CONCATENATE(ROUND(INDEX('cyt acc'!N:U,MATCH('TABLE S4 cyt stats'!B99,'cyt acc'!M:M,0),1),2),"±",ROUND(INDEX('cyt acc'!C:J,MATCH('TABLE S4 cyt stats'!B99,'cyt acc'!B:B,0),1),2))</f>
        <v>5.6±0.12</v>
      </c>
      <c r="D99" s="35" t="str">
        <f>CONCATENATE(ROUND(INDEX('cyt acc'!N:U,MATCH('TABLE S4 cyt stats'!B99,'cyt acc'!M:M,0),2),2),"±",ROUND(INDEX('cyt acc'!C:J,MATCH('TABLE S4 cyt stats'!B99,'cyt acc'!B:B,0),2),2))</f>
        <v>5.69±0.09</v>
      </c>
      <c r="E99" s="35" t="str">
        <f>CONCATENATE(ROUND(INDEX('cyt acc'!N:U,MATCH('TABLE S4 cyt stats'!B99,'cyt acc'!M:M,0),3),2),"±",ROUND(INDEX('cyt acc'!C:J,MATCH('TABLE S4 cyt stats'!B99,'cyt acc'!B:B,0),3),2))</f>
        <v>5.44±0.2</v>
      </c>
      <c r="F99" s="35" t="str">
        <f>CONCATENATE(ROUND(INDEX('cyt acc'!N:U,MATCH('TABLE S4 cyt stats'!B99,'cyt acc'!M:M,0),4),2),"±",ROUND(INDEX('cyt acc'!C:J,MATCH('TABLE S4 cyt stats'!B99,'cyt acc'!B:B,0),4),2))</f>
        <v>5.75±0.16</v>
      </c>
      <c r="G99" s="35" t="str">
        <f>CONCATENATE(ROUND(INDEX('cyt acc'!N:U,MATCH('TABLE S4 cyt stats'!B99,'cyt acc'!M:M,0),5),2),"±",ROUND(INDEX('cyt acc'!C:J,MATCH('TABLE S4 cyt stats'!B99,'cyt acc'!B:B,0),5),2))</f>
        <v>5.4±0.13</v>
      </c>
      <c r="H99" s="35" t="str">
        <f>CONCATENATE(ROUND(INDEX('cyt acc'!N:U,MATCH('TABLE S4 cyt stats'!B99,'cyt acc'!M:M,0),6),2),"±",ROUND(INDEX('cyt acc'!C:J,MATCH('TABLE S4 cyt stats'!B99,'cyt acc'!B:B,0),6),2))</f>
        <v>5.39±0.13</v>
      </c>
      <c r="I99" s="35" t="str">
        <f>CONCATENATE(ROUND(INDEX('cyt acc'!N:U,MATCH('TABLE S4 cyt stats'!B99,'cyt acc'!M:M,0),7),2),"±",ROUND(INDEX('cyt acc'!C:J,MATCH('TABLE S4 cyt stats'!B99,'cyt acc'!B:B,0),7),2))</f>
        <v>5.4±0.1</v>
      </c>
      <c r="J99" s="35" t="str">
        <f>CONCATENATE(ROUND(INDEX('cyt acc'!N:U,MATCH('TABLE S4 cyt stats'!B99,'cyt acc'!M:M,0),8),2),"±",ROUND(INDEX('cyt acc'!C:J,MATCH('TABLE S4 cyt stats'!B99,'cyt acc'!B:B,0),8),2))</f>
        <v>5.66±0.22</v>
      </c>
      <c r="K99" s="35"/>
      <c r="L99" s="35"/>
      <c r="M99" s="35"/>
      <c r="N99" s="35"/>
      <c r="O99" s="35"/>
      <c r="P99" s="35"/>
      <c r="Q99" s="29">
        <v>500</v>
      </c>
      <c r="R99" s="42">
        <v>1.68078923890035E-7</v>
      </c>
      <c r="S99" s="42">
        <v>1.61909792401768E-8</v>
      </c>
      <c r="T99" s="43">
        <v>0.38998653501634301</v>
      </c>
      <c r="U99" s="29">
        <v>2.2999999999999998</v>
      </c>
      <c r="V99" s="32" t="s">
        <v>152</v>
      </c>
      <c r="W99" s="76">
        <v>4</v>
      </c>
      <c r="X99" s="44">
        <v>4</v>
      </c>
      <c r="Y99" s="46">
        <v>2</v>
      </c>
      <c r="Z99" s="31">
        <v>2</v>
      </c>
      <c r="AA99" s="46"/>
      <c r="AB99" s="46">
        <v>216</v>
      </c>
      <c r="AC99" s="46">
        <v>25</v>
      </c>
      <c r="AD99" s="54" t="s">
        <v>161</v>
      </c>
      <c r="AE99" s="54" t="s">
        <v>1049</v>
      </c>
      <c r="AF99" s="46">
        <v>0.38</v>
      </c>
      <c r="AG99" s="121" t="s">
        <v>1142</v>
      </c>
    </row>
    <row r="100" spans="1:33" ht="30" customHeight="1" x14ac:dyDescent="0.2">
      <c r="A100" s="46" t="s">
        <v>622</v>
      </c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T100" s="43"/>
      <c r="V100" s="32" t="s">
        <v>203</v>
      </c>
      <c r="W100" s="37">
        <v>5</v>
      </c>
      <c r="X100" s="44">
        <v>5</v>
      </c>
      <c r="Y100" s="44">
        <v>0</v>
      </c>
      <c r="Z100" s="47">
        <v>5</v>
      </c>
      <c r="AB100" s="44">
        <v>73</v>
      </c>
      <c r="AC100" s="44">
        <v>8</v>
      </c>
      <c r="AD100" s="45" t="s">
        <v>141</v>
      </c>
      <c r="AE100" s="45" t="s">
        <v>1051</v>
      </c>
      <c r="AF100" s="44">
        <v>0.06</v>
      </c>
      <c r="AG100" s="122"/>
    </row>
    <row r="101" spans="1:33" ht="30" customHeight="1" x14ac:dyDescent="0.2">
      <c r="A101" s="41" t="s">
        <v>596</v>
      </c>
      <c r="B101" s="28" t="s">
        <v>497</v>
      </c>
      <c r="C101" s="35" t="str">
        <f>CONCATENATE(ROUND(INDEX('cyt acc'!N:U,MATCH('TABLE S4 cyt stats'!B101,'cyt acc'!M:M,0),1),2),"±",ROUND(INDEX('cyt acc'!C:J,MATCH('TABLE S4 cyt stats'!B101,'cyt acc'!B:B,0),1),2))</f>
        <v>5.31±0.07</v>
      </c>
      <c r="D101" s="35" t="str">
        <f>CONCATENATE(ROUND(INDEX('cyt acc'!N:U,MATCH('TABLE S4 cyt stats'!B101,'cyt acc'!M:M,0),2),2),"±",ROUND(INDEX('cyt acc'!C:J,MATCH('TABLE S4 cyt stats'!B101,'cyt acc'!B:B,0),2),2))</f>
        <v>5.42±0.11</v>
      </c>
      <c r="E101" s="35" t="str">
        <f>CONCATENATE(ROUND(INDEX('cyt acc'!N:U,MATCH('TABLE S4 cyt stats'!B101,'cyt acc'!M:M,0),3),2),"±",ROUND(INDEX('cyt acc'!C:J,MATCH('TABLE S4 cyt stats'!B101,'cyt acc'!B:B,0),3),2))</f>
        <v>4.95±0.13</v>
      </c>
      <c r="F101" s="35" t="str">
        <f>CONCATENATE(ROUND(INDEX('cyt acc'!N:U,MATCH('TABLE S4 cyt stats'!B101,'cyt acc'!M:M,0),4),2),"±",ROUND(INDEX('cyt acc'!C:J,MATCH('TABLE S4 cyt stats'!B101,'cyt acc'!B:B,0),4),2))</f>
        <v>5.03±0.18</v>
      </c>
      <c r="G101" s="35" t="str">
        <f>CONCATENATE(ROUND(INDEX('cyt acc'!N:U,MATCH('TABLE S4 cyt stats'!B101,'cyt acc'!M:M,0),5),2),"±",ROUND(INDEX('cyt acc'!C:J,MATCH('TABLE S4 cyt stats'!B101,'cyt acc'!B:B,0),5),2))</f>
        <v>5.16±0.06</v>
      </c>
      <c r="H101" s="35" t="str">
        <f>CONCATENATE(ROUND(INDEX('cyt acc'!N:U,MATCH('TABLE S4 cyt stats'!B101,'cyt acc'!M:M,0),6),2),"±",ROUND(INDEX('cyt acc'!C:J,MATCH('TABLE S4 cyt stats'!B101,'cyt acc'!B:B,0),6),2))</f>
        <v>5.31±0.15</v>
      </c>
      <c r="I101" s="35" t="str">
        <f>CONCATENATE(ROUND(INDEX('cyt acc'!N:U,MATCH('TABLE S4 cyt stats'!B101,'cyt acc'!M:M,0),7),2),"±",ROUND(INDEX('cyt acc'!C:J,MATCH('TABLE S4 cyt stats'!B101,'cyt acc'!B:B,0),7),2))</f>
        <v>5.11±0.13</v>
      </c>
      <c r="J101" s="35" t="str">
        <f>CONCATENATE(ROUND(INDEX('cyt acc'!N:U,MATCH('TABLE S4 cyt stats'!B101,'cyt acc'!M:M,0),8),2),"±",ROUND(INDEX('cyt acc'!C:J,MATCH('TABLE S4 cyt stats'!B101,'cyt acc'!B:B,0),8),2))</f>
        <v>5.16±0.19</v>
      </c>
      <c r="K101" s="35"/>
      <c r="L101" s="35"/>
      <c r="M101" s="35"/>
      <c r="N101" s="35"/>
      <c r="O101" s="35"/>
      <c r="P101" s="35"/>
      <c r="Q101" s="29">
        <v>324</v>
      </c>
      <c r="R101" s="42">
        <v>4.9981796479414697E-11</v>
      </c>
      <c r="S101" s="42">
        <v>1.17574991515645E-11</v>
      </c>
      <c r="T101" s="43">
        <v>0.58194036301543395</v>
      </c>
      <c r="U101" s="29">
        <v>2.9</v>
      </c>
      <c r="V101" s="32" t="s">
        <v>531</v>
      </c>
      <c r="W101" s="30">
        <v>3</v>
      </c>
      <c r="X101" s="44">
        <v>3</v>
      </c>
      <c r="Y101" s="44">
        <v>2</v>
      </c>
      <c r="Z101" s="44">
        <v>1</v>
      </c>
      <c r="AB101" s="46">
        <v>72</v>
      </c>
      <c r="AC101" s="44">
        <v>9</v>
      </c>
      <c r="AD101" s="45" t="s">
        <v>127</v>
      </c>
      <c r="AE101" s="45" t="s">
        <v>1051</v>
      </c>
      <c r="AF101" s="44">
        <v>0.38</v>
      </c>
      <c r="AG101" s="71" t="s">
        <v>1143</v>
      </c>
    </row>
    <row r="102" spans="1:33" ht="30" customHeight="1" x14ac:dyDescent="0.2">
      <c r="A102" s="41" t="s">
        <v>396</v>
      </c>
      <c r="B102" s="28" t="s">
        <v>463</v>
      </c>
      <c r="C102" s="35" t="str">
        <f>CONCATENATE(ROUND(INDEX('cyt acc'!N:U,MATCH('TABLE S4 cyt stats'!B102,'cyt acc'!M:M,0),1),2),"±",ROUND(INDEX('cyt acc'!C:J,MATCH('TABLE S4 cyt stats'!B102,'cyt acc'!B:B,0),1),2))</f>
        <v>5.54±0.08</v>
      </c>
      <c r="D102" s="35" t="str">
        <f>CONCATENATE(ROUND(INDEX('cyt acc'!N:U,MATCH('TABLE S4 cyt stats'!B102,'cyt acc'!M:M,0),2),2),"±",ROUND(INDEX('cyt acc'!C:J,MATCH('TABLE S4 cyt stats'!B102,'cyt acc'!B:B,0),2),2))</f>
        <v>5.47±0.16</v>
      </c>
      <c r="E102" s="35" t="str">
        <f>CONCATENATE(ROUND(INDEX('cyt acc'!N:U,MATCH('TABLE S4 cyt stats'!B102,'cyt acc'!M:M,0),3),2),"±",ROUND(INDEX('cyt acc'!C:J,MATCH('TABLE S4 cyt stats'!B102,'cyt acc'!B:B,0),3),2))</f>
        <v>5.72±0.14</v>
      </c>
      <c r="F102" s="35" t="str">
        <f>CONCATENATE(ROUND(INDEX('cyt acc'!N:U,MATCH('TABLE S4 cyt stats'!B102,'cyt acc'!M:M,0),4),2),"±",ROUND(INDEX('cyt acc'!C:J,MATCH('TABLE S4 cyt stats'!B102,'cyt acc'!B:B,0),4),2))</f>
        <v>5.61±0.14</v>
      </c>
      <c r="G102" s="35" t="str">
        <f>CONCATENATE(ROUND(INDEX('cyt acc'!N:U,MATCH('TABLE S4 cyt stats'!B102,'cyt acc'!M:M,0),5),2),"±",ROUND(INDEX('cyt acc'!C:J,MATCH('TABLE S4 cyt stats'!B102,'cyt acc'!B:B,0),5),2))</f>
        <v>5.6±0.14</v>
      </c>
      <c r="H102" s="35" t="str">
        <f>CONCATENATE(ROUND(INDEX('cyt acc'!N:U,MATCH('TABLE S4 cyt stats'!B102,'cyt acc'!M:M,0),6),2),"±",ROUND(INDEX('cyt acc'!C:J,MATCH('TABLE S4 cyt stats'!B102,'cyt acc'!B:B,0),6),2))</f>
        <v>5.83±0.09</v>
      </c>
      <c r="I102" s="35" t="str">
        <f>CONCATENATE(ROUND(INDEX('cyt acc'!N:U,MATCH('TABLE S4 cyt stats'!B102,'cyt acc'!M:M,0),7),2),"±",ROUND(INDEX('cyt acc'!C:J,MATCH('TABLE S4 cyt stats'!B102,'cyt acc'!B:B,0),7),2))</f>
        <v>5.91±0.16</v>
      </c>
      <c r="J102" s="35" t="str">
        <f>CONCATENATE(ROUND(INDEX('cyt acc'!N:U,MATCH('TABLE S4 cyt stats'!B102,'cyt acc'!M:M,0),8),2),"±",ROUND(INDEX('cyt acc'!C:J,MATCH('TABLE S4 cyt stats'!B102,'cyt acc'!B:B,0),8),2))</f>
        <v>5.79±0.15</v>
      </c>
      <c r="K102" s="35"/>
      <c r="L102" s="35"/>
      <c r="M102" s="35"/>
      <c r="N102" s="35"/>
      <c r="O102" s="35"/>
      <c r="P102" s="35"/>
      <c r="Q102" s="29">
        <v>331</v>
      </c>
      <c r="R102" s="42">
        <v>1.26932109267841E-9</v>
      </c>
      <c r="S102" s="42">
        <v>1.8856935786133E-10</v>
      </c>
      <c r="T102" s="43">
        <v>0.491897046244134</v>
      </c>
      <c r="U102" s="29">
        <v>2.8</v>
      </c>
      <c r="V102" s="32" t="s">
        <v>543</v>
      </c>
      <c r="W102" s="30">
        <v>2</v>
      </c>
      <c r="X102" s="44">
        <v>2</v>
      </c>
      <c r="Y102" s="44">
        <v>2</v>
      </c>
      <c r="Z102" s="44">
        <v>0</v>
      </c>
      <c r="AB102" s="44">
        <v>902</v>
      </c>
      <c r="AC102" s="44">
        <v>35</v>
      </c>
      <c r="AD102" s="45" t="s">
        <v>567</v>
      </c>
      <c r="AE102" s="45" t="s">
        <v>1056</v>
      </c>
      <c r="AF102" s="44">
        <v>0.97</v>
      </c>
      <c r="AG102" s="71" t="s">
        <v>1144</v>
      </c>
    </row>
    <row r="103" spans="1:33" ht="30" customHeight="1" x14ac:dyDescent="0.2">
      <c r="A103" s="41" t="s">
        <v>1294</v>
      </c>
      <c r="B103" s="28" t="s">
        <v>464</v>
      </c>
      <c r="C103" s="35" t="str">
        <f>CONCATENATE(ROUND(INDEX('cyt acc'!N:U,MATCH('TABLE S4 cyt stats'!B103,'cyt acc'!M:M,0),1),2),"±",ROUND(INDEX('cyt acc'!C:J,MATCH('TABLE S4 cyt stats'!B103,'cyt acc'!B:B,0),1),2))</f>
        <v>5.16±0.14</v>
      </c>
      <c r="D103" s="35" t="str">
        <f>CONCATENATE(ROUND(INDEX('cyt acc'!N:U,MATCH('TABLE S4 cyt stats'!B103,'cyt acc'!M:M,0),2),2),"±",ROUND(INDEX('cyt acc'!C:J,MATCH('TABLE S4 cyt stats'!B103,'cyt acc'!B:B,0),2),2))</f>
        <v>5.17±0.19</v>
      </c>
      <c r="E103" s="35" t="str">
        <f>CONCATENATE(ROUND(INDEX('cyt acc'!N:U,MATCH('TABLE S4 cyt stats'!B103,'cyt acc'!M:M,0),3),2),"±",ROUND(INDEX('cyt acc'!C:J,MATCH('TABLE S4 cyt stats'!B103,'cyt acc'!B:B,0),3),2))</f>
        <v>5.45±0.16</v>
      </c>
      <c r="F103" s="35" t="str">
        <f>CONCATENATE(ROUND(INDEX('cyt acc'!N:U,MATCH('TABLE S4 cyt stats'!B103,'cyt acc'!M:M,0),4),2),"±",ROUND(INDEX('cyt acc'!C:J,MATCH('TABLE S4 cyt stats'!B103,'cyt acc'!B:B,0),4),2))</f>
        <v>5.2±0.24</v>
      </c>
      <c r="G103" s="35" t="str">
        <f>CONCATENATE(ROUND(INDEX('cyt acc'!N:U,MATCH('TABLE S4 cyt stats'!B103,'cyt acc'!M:M,0),5),2),"±",ROUND(INDEX('cyt acc'!C:J,MATCH('TABLE S4 cyt stats'!B103,'cyt acc'!B:B,0),5),2))</f>
        <v>5.32±0.22</v>
      </c>
      <c r="H103" s="35" t="str">
        <f>CONCATENATE(ROUND(INDEX('cyt acc'!N:U,MATCH('TABLE S4 cyt stats'!B103,'cyt acc'!M:M,0),6),2),"±",ROUND(INDEX('cyt acc'!C:J,MATCH('TABLE S4 cyt stats'!B103,'cyt acc'!B:B,0),6),2))</f>
        <v>5.53±0.18</v>
      </c>
      <c r="I103" s="35" t="str">
        <f>CONCATENATE(ROUND(INDEX('cyt acc'!N:U,MATCH('TABLE S4 cyt stats'!B103,'cyt acc'!M:M,0),7),2),"±",ROUND(INDEX('cyt acc'!C:J,MATCH('TABLE S4 cyt stats'!B103,'cyt acc'!B:B,0),7),2))</f>
        <v>5.55±0.24</v>
      </c>
      <c r="J103" s="35" t="str">
        <f>CONCATENATE(ROUND(INDEX('cyt acc'!N:U,MATCH('TABLE S4 cyt stats'!B103,'cyt acc'!M:M,0),8),2),"±",ROUND(INDEX('cyt acc'!C:J,MATCH('TABLE S4 cyt stats'!B103,'cyt acc'!B:B,0),8),2))</f>
        <v>5.27±0.36</v>
      </c>
      <c r="K103" s="35"/>
      <c r="L103" s="35"/>
      <c r="M103" s="35"/>
      <c r="N103" s="35"/>
      <c r="O103" s="35"/>
      <c r="P103" s="35"/>
      <c r="Q103" s="29">
        <v>332</v>
      </c>
      <c r="R103" s="42">
        <v>2.0313232843693899E-4</v>
      </c>
      <c r="S103" s="42">
        <v>9.7838302287174405E-6</v>
      </c>
      <c r="T103" s="43">
        <v>0.20839781433159199</v>
      </c>
      <c r="U103" s="29">
        <v>2.8</v>
      </c>
      <c r="V103" s="32" t="s">
        <v>543</v>
      </c>
      <c r="W103" s="30">
        <v>2</v>
      </c>
      <c r="X103" s="44">
        <v>2</v>
      </c>
      <c r="Y103" s="44">
        <v>2</v>
      </c>
      <c r="Z103" s="44">
        <v>0</v>
      </c>
      <c r="AB103" s="44">
        <v>161</v>
      </c>
      <c r="AC103" s="44">
        <v>5</v>
      </c>
      <c r="AD103" s="45" t="s">
        <v>123</v>
      </c>
      <c r="AE103" s="45" t="s">
        <v>1051</v>
      </c>
      <c r="AF103" s="48" t="s">
        <v>1053</v>
      </c>
      <c r="AG103" s="71" t="s">
        <v>1145</v>
      </c>
    </row>
    <row r="104" spans="1:33" ht="30" customHeight="1" x14ac:dyDescent="0.2">
      <c r="A104" s="41" t="s">
        <v>373</v>
      </c>
      <c r="B104" s="28" t="s">
        <v>440</v>
      </c>
      <c r="C104" s="35" t="str">
        <f>CONCATENATE(ROUND(INDEX('cyt acc'!N:U,MATCH('TABLE S4 cyt stats'!B104,'cyt acc'!M:M,0),1),2),"±",ROUND(INDEX('cyt acc'!C:J,MATCH('TABLE S4 cyt stats'!B104,'cyt acc'!B:B,0),1),2))</f>
        <v>5.44±0.18</v>
      </c>
      <c r="D104" s="35" t="str">
        <f>CONCATENATE(ROUND(INDEX('cyt acc'!N:U,MATCH('TABLE S4 cyt stats'!B104,'cyt acc'!M:M,0),2),2),"±",ROUND(INDEX('cyt acc'!C:J,MATCH('TABLE S4 cyt stats'!B104,'cyt acc'!B:B,0),2),2))</f>
        <v>5.56±0.11</v>
      </c>
      <c r="E104" s="35" t="str">
        <f>CONCATENATE(ROUND(INDEX('cyt acc'!N:U,MATCH('TABLE S4 cyt stats'!B104,'cyt acc'!M:M,0),3),2),"±",ROUND(INDEX('cyt acc'!C:J,MATCH('TABLE S4 cyt stats'!B104,'cyt acc'!B:B,0),3),2))</f>
        <v>5.3±0.19</v>
      </c>
      <c r="F104" s="35" t="str">
        <f>CONCATENATE(ROUND(INDEX('cyt acc'!N:U,MATCH('TABLE S4 cyt stats'!B104,'cyt acc'!M:M,0),4),2),"±",ROUND(INDEX('cyt acc'!C:J,MATCH('TABLE S4 cyt stats'!B104,'cyt acc'!B:B,0),4),2))</f>
        <v>5.36±0.24</v>
      </c>
      <c r="G104" s="35" t="str">
        <f>CONCATENATE(ROUND(INDEX('cyt acc'!N:U,MATCH('TABLE S4 cyt stats'!B104,'cyt acc'!M:M,0),5),2),"±",ROUND(INDEX('cyt acc'!C:J,MATCH('TABLE S4 cyt stats'!B104,'cyt acc'!B:B,0),5),2))</f>
        <v>5.2±0.15</v>
      </c>
      <c r="H104" s="35" t="str">
        <f>CONCATENATE(ROUND(INDEX('cyt acc'!N:U,MATCH('TABLE S4 cyt stats'!B104,'cyt acc'!M:M,0),6),2),"±",ROUND(INDEX('cyt acc'!C:J,MATCH('TABLE S4 cyt stats'!B104,'cyt acc'!B:B,0),6),2))</f>
        <v>5.31±0.16</v>
      </c>
      <c r="I104" s="35" t="str">
        <f>CONCATENATE(ROUND(INDEX('cyt acc'!N:U,MATCH('TABLE S4 cyt stats'!B104,'cyt acc'!M:M,0),7),2),"±",ROUND(INDEX('cyt acc'!C:J,MATCH('TABLE S4 cyt stats'!B104,'cyt acc'!B:B,0),7),2))</f>
        <v>5.22±0.12</v>
      </c>
      <c r="J104" s="35" t="str">
        <f>CONCATENATE(ROUND(INDEX('cyt acc'!N:U,MATCH('TABLE S4 cyt stats'!B104,'cyt acc'!M:M,0),8),2),"±",ROUND(INDEX('cyt acc'!C:J,MATCH('TABLE S4 cyt stats'!B104,'cyt acc'!B:B,0),8),2))</f>
        <v>5.1±0.15</v>
      </c>
      <c r="K104" s="35"/>
      <c r="L104" s="35"/>
      <c r="M104" s="35"/>
      <c r="N104" s="35"/>
      <c r="O104" s="35"/>
      <c r="P104" s="35"/>
      <c r="Q104" s="29">
        <v>337</v>
      </c>
      <c r="R104" s="42">
        <v>1.1811605437950201E-5</v>
      </c>
      <c r="S104" s="42">
        <v>5.6890374477923801E-7</v>
      </c>
      <c r="T104" s="43">
        <v>0.29612551094415202</v>
      </c>
      <c r="U104" s="29">
        <v>2.8</v>
      </c>
      <c r="V104" s="32" t="s">
        <v>544</v>
      </c>
      <c r="W104" s="30">
        <v>1</v>
      </c>
      <c r="X104" s="44">
        <v>1</v>
      </c>
      <c r="Y104" s="44">
        <v>1</v>
      </c>
      <c r="Z104" s="44">
        <v>0</v>
      </c>
      <c r="AB104" s="44">
        <v>163</v>
      </c>
      <c r="AC104" s="44">
        <v>14</v>
      </c>
      <c r="AD104" s="45" t="s">
        <v>136</v>
      </c>
      <c r="AE104" s="45" t="s">
        <v>1050</v>
      </c>
      <c r="AF104" s="48" t="s">
        <v>1053</v>
      </c>
      <c r="AG104" s="81" t="s">
        <v>1146</v>
      </c>
    </row>
    <row r="105" spans="1:33" ht="30" customHeight="1" x14ac:dyDescent="0.2">
      <c r="A105" s="41" t="s">
        <v>391</v>
      </c>
      <c r="B105" s="28" t="s">
        <v>458</v>
      </c>
      <c r="C105" s="35" t="str">
        <f>CONCATENATE(ROUND(INDEX('cyt acc'!N:U,MATCH('TABLE S4 cyt stats'!B105,'cyt acc'!M:M,0),1),2),"±",ROUND(INDEX('cyt acc'!C:J,MATCH('TABLE S4 cyt stats'!B105,'cyt acc'!B:B,0),1),2))</f>
        <v>5.26±0.09</v>
      </c>
      <c r="D105" s="35" t="str">
        <f>CONCATENATE(ROUND(INDEX('cyt acc'!N:U,MATCH('TABLE S4 cyt stats'!B105,'cyt acc'!M:M,0),2),2),"±",ROUND(INDEX('cyt acc'!C:J,MATCH('TABLE S4 cyt stats'!B105,'cyt acc'!B:B,0),2),2))</f>
        <v>5.21±0.16</v>
      </c>
      <c r="E105" s="35" t="str">
        <f>CONCATENATE(ROUND(INDEX('cyt acc'!N:U,MATCH('TABLE S4 cyt stats'!B105,'cyt acc'!M:M,0),3),2),"±",ROUND(INDEX('cyt acc'!C:J,MATCH('TABLE S4 cyt stats'!B105,'cyt acc'!B:B,0),3),2))</f>
        <v>5.4±0.2</v>
      </c>
      <c r="F105" s="35" t="str">
        <f>CONCATENATE(ROUND(INDEX('cyt acc'!N:U,MATCH('TABLE S4 cyt stats'!B105,'cyt acc'!M:M,0),4),2),"±",ROUND(INDEX('cyt acc'!C:J,MATCH('TABLE S4 cyt stats'!B105,'cyt acc'!B:B,0),4),2))</f>
        <v>5.36±0.08</v>
      </c>
      <c r="G105" s="35" t="str">
        <f>CONCATENATE(ROUND(INDEX('cyt acc'!N:U,MATCH('TABLE S4 cyt stats'!B105,'cyt acc'!M:M,0),5),2),"±",ROUND(INDEX('cyt acc'!C:J,MATCH('TABLE S4 cyt stats'!B105,'cyt acc'!B:B,0),5),2))</f>
        <v>5.63±0.16</v>
      </c>
      <c r="H105" s="35" t="str">
        <f>CONCATENATE(ROUND(INDEX('cyt acc'!N:U,MATCH('TABLE S4 cyt stats'!B105,'cyt acc'!M:M,0),6),2),"±",ROUND(INDEX('cyt acc'!C:J,MATCH('TABLE S4 cyt stats'!B105,'cyt acc'!B:B,0),6),2))</f>
        <v>5.46±0.08</v>
      </c>
      <c r="I105" s="35" t="str">
        <f>CONCATENATE(ROUND(INDEX('cyt acc'!N:U,MATCH('TABLE S4 cyt stats'!B105,'cyt acc'!M:M,0),7),2),"±",ROUND(INDEX('cyt acc'!C:J,MATCH('TABLE S4 cyt stats'!B105,'cyt acc'!B:B,0),7),2))</f>
        <v>5.49±0.14</v>
      </c>
      <c r="J105" s="35" t="str">
        <f>CONCATENATE(ROUND(INDEX('cyt acc'!N:U,MATCH('TABLE S4 cyt stats'!B105,'cyt acc'!M:M,0),8),2),"±",ROUND(INDEX('cyt acc'!C:J,MATCH('TABLE S4 cyt stats'!B105,'cyt acc'!B:B,0),8),2))</f>
        <v>5.48±0.09</v>
      </c>
      <c r="K105" s="35"/>
      <c r="L105" s="35"/>
      <c r="M105" s="35"/>
      <c r="N105" s="35"/>
      <c r="O105" s="35"/>
      <c r="P105" s="35"/>
      <c r="Q105" s="29">
        <v>364</v>
      </c>
      <c r="R105" s="42">
        <v>4.3194342846941601E-7</v>
      </c>
      <c r="S105" s="42">
        <v>4.1608947281543897E-8</v>
      </c>
      <c r="T105" s="43">
        <v>0.35529206697835602</v>
      </c>
      <c r="U105" s="29">
        <v>2.7</v>
      </c>
      <c r="V105" s="32" t="s">
        <v>545</v>
      </c>
      <c r="W105" s="30">
        <v>2</v>
      </c>
      <c r="X105" s="44">
        <v>2</v>
      </c>
      <c r="Y105" s="44">
        <v>1</v>
      </c>
      <c r="Z105" s="44">
        <v>1</v>
      </c>
      <c r="AB105" s="44">
        <v>503</v>
      </c>
      <c r="AC105" s="44">
        <v>25</v>
      </c>
      <c r="AD105" s="45" t="s">
        <v>184</v>
      </c>
      <c r="AE105" s="45" t="s">
        <v>1060</v>
      </c>
      <c r="AF105" s="44">
        <v>0.56000000000000005</v>
      </c>
      <c r="AG105" s="71" t="s">
        <v>1147</v>
      </c>
    </row>
    <row r="106" spans="1:33" ht="30" customHeight="1" x14ac:dyDescent="0.2">
      <c r="A106" s="41" t="s">
        <v>597</v>
      </c>
      <c r="B106" s="28" t="s">
        <v>498</v>
      </c>
      <c r="C106" s="35" t="str">
        <f>CONCATENATE(ROUND(INDEX('cyt acc'!N:U,MATCH('TABLE S4 cyt stats'!B106,'cyt acc'!M:M,0),1),2),"±",ROUND(INDEX('cyt acc'!C:J,MATCH('TABLE S4 cyt stats'!B106,'cyt acc'!B:B,0),1),2))</f>
        <v>5.68±0.16</v>
      </c>
      <c r="D106" s="35" t="str">
        <f>CONCATENATE(ROUND(INDEX('cyt acc'!N:U,MATCH('TABLE S4 cyt stats'!B106,'cyt acc'!M:M,0),2),2),"±",ROUND(INDEX('cyt acc'!C:J,MATCH('TABLE S4 cyt stats'!B106,'cyt acc'!B:B,0),2),2))</f>
        <v>5.67±0.13</v>
      </c>
      <c r="E106" s="35" t="str">
        <f>CONCATENATE(ROUND(INDEX('cyt acc'!N:U,MATCH('TABLE S4 cyt stats'!B106,'cyt acc'!M:M,0),3),2),"±",ROUND(INDEX('cyt acc'!C:J,MATCH('TABLE S4 cyt stats'!B106,'cyt acc'!B:B,0),3),2))</f>
        <v>5.67±0.13</v>
      </c>
      <c r="F106" s="35" t="str">
        <f>CONCATENATE(ROUND(INDEX('cyt acc'!N:U,MATCH('TABLE S4 cyt stats'!B106,'cyt acc'!M:M,0),4),2),"±",ROUND(INDEX('cyt acc'!C:J,MATCH('TABLE S4 cyt stats'!B106,'cyt acc'!B:B,0),4),2))</f>
        <v>5.83±0.15</v>
      </c>
      <c r="G106" s="35" t="str">
        <f>CONCATENATE(ROUND(INDEX('cyt acc'!N:U,MATCH('TABLE S4 cyt stats'!B106,'cyt acc'!M:M,0),5),2),"±",ROUND(INDEX('cyt acc'!C:J,MATCH('TABLE S4 cyt stats'!B106,'cyt acc'!B:B,0),5),2))</f>
        <v>5.69±0.22</v>
      </c>
      <c r="H106" s="35" t="str">
        <f>CONCATENATE(ROUND(INDEX('cyt acc'!N:U,MATCH('TABLE S4 cyt stats'!B106,'cyt acc'!M:M,0),6),2),"±",ROUND(INDEX('cyt acc'!C:J,MATCH('TABLE S4 cyt stats'!B106,'cyt acc'!B:B,0),6),2))</f>
        <v>5.84±0.19</v>
      </c>
      <c r="I106" s="35" t="str">
        <f>CONCATENATE(ROUND(INDEX('cyt acc'!N:U,MATCH('TABLE S4 cyt stats'!B106,'cyt acc'!M:M,0),7),2),"±",ROUND(INDEX('cyt acc'!C:J,MATCH('TABLE S4 cyt stats'!B106,'cyt acc'!B:B,0),7),2))</f>
        <v>5.84±0.14</v>
      </c>
      <c r="J106" s="35" t="str">
        <f>CONCATENATE(ROUND(INDEX('cyt acc'!N:U,MATCH('TABLE S4 cyt stats'!B106,'cyt acc'!M:M,0),8),2),"±",ROUND(INDEX('cyt acc'!C:J,MATCH('TABLE S4 cyt stats'!B106,'cyt acc'!B:B,0),8),2))</f>
        <v>6.04±0.14</v>
      </c>
      <c r="K106" s="35"/>
      <c r="L106" s="35"/>
      <c r="M106" s="35"/>
      <c r="N106" s="35"/>
      <c r="O106" s="35"/>
      <c r="P106" s="35"/>
      <c r="Q106" s="29">
        <v>495</v>
      </c>
      <c r="R106" s="42">
        <v>3.60334763845893E-5</v>
      </c>
      <c r="S106" s="42">
        <v>1.7355455835616301E-6</v>
      </c>
      <c r="T106" s="43">
        <v>0.26316551998987397</v>
      </c>
      <c r="U106" s="29">
        <v>2.2999999999999998</v>
      </c>
      <c r="V106" s="32" t="s">
        <v>205</v>
      </c>
      <c r="W106" s="30">
        <v>1</v>
      </c>
      <c r="X106" s="44">
        <v>1</v>
      </c>
      <c r="Y106" s="44">
        <v>1</v>
      </c>
      <c r="Z106" s="44">
        <v>0</v>
      </c>
      <c r="AB106" s="44">
        <v>349</v>
      </c>
      <c r="AC106" s="44">
        <v>14</v>
      </c>
      <c r="AD106" s="45" t="s">
        <v>177</v>
      </c>
      <c r="AE106" s="45" t="s">
        <v>1052</v>
      </c>
      <c r="AF106" s="44">
        <v>0.52</v>
      </c>
      <c r="AG106" s="71" t="s">
        <v>1148</v>
      </c>
    </row>
    <row r="107" spans="1:33" ht="30" customHeight="1" x14ac:dyDescent="0.2">
      <c r="A107" s="41" t="s">
        <v>1029</v>
      </c>
      <c r="B107" s="28" t="s">
        <v>447</v>
      </c>
      <c r="C107" s="35" t="str">
        <f>CONCATENATE(ROUND(INDEX('cyt acc'!N:U,MATCH('TABLE S4 cyt stats'!B107,'cyt acc'!M:M,0),1),2),"±",ROUND(INDEX('cyt acc'!C:J,MATCH('TABLE S4 cyt stats'!B107,'cyt acc'!B:B,0),1),2))</f>
        <v>6.3±0.11</v>
      </c>
      <c r="D107" s="35" t="str">
        <f>CONCATENATE(ROUND(INDEX('cyt acc'!N:U,MATCH('TABLE S4 cyt stats'!B107,'cyt acc'!M:M,0),2),2),"±",ROUND(INDEX('cyt acc'!C:J,MATCH('TABLE S4 cyt stats'!B107,'cyt acc'!B:B,0),2),2))</f>
        <v>6.44±0.11</v>
      </c>
      <c r="E107" s="35" t="str">
        <f>CONCATENATE(ROUND(INDEX('cyt acc'!N:U,MATCH('TABLE S4 cyt stats'!B107,'cyt acc'!M:M,0),3),2),"±",ROUND(INDEX('cyt acc'!C:J,MATCH('TABLE S4 cyt stats'!B107,'cyt acc'!B:B,0),3),2))</f>
        <v>6.11±0.2</v>
      </c>
      <c r="F107" s="35" t="str">
        <f>CONCATENATE(ROUND(INDEX('cyt acc'!N:U,MATCH('TABLE S4 cyt stats'!B107,'cyt acc'!M:M,0),4),2),"±",ROUND(INDEX('cyt acc'!C:J,MATCH('TABLE S4 cyt stats'!B107,'cyt acc'!B:B,0),4),2))</f>
        <v>6.19±0.08</v>
      </c>
      <c r="G107" s="35" t="str">
        <f>CONCATENATE(ROUND(INDEX('cyt acc'!N:U,MATCH('TABLE S4 cyt stats'!B107,'cyt acc'!M:M,0),5),2),"±",ROUND(INDEX('cyt acc'!C:J,MATCH('TABLE S4 cyt stats'!B107,'cyt acc'!B:B,0),5),2))</f>
        <v>6.1±0.09</v>
      </c>
      <c r="H107" s="35" t="str">
        <f>CONCATENATE(ROUND(INDEX('cyt acc'!N:U,MATCH('TABLE S4 cyt stats'!B107,'cyt acc'!M:M,0),6),2),"±",ROUND(INDEX('cyt acc'!C:J,MATCH('TABLE S4 cyt stats'!B107,'cyt acc'!B:B,0),6),2))</f>
        <v>6.14±0.08</v>
      </c>
      <c r="I107" s="35" t="str">
        <f>CONCATENATE(ROUND(INDEX('cyt acc'!N:U,MATCH('TABLE S4 cyt stats'!B107,'cyt acc'!M:M,0),7),2),"±",ROUND(INDEX('cyt acc'!C:J,MATCH('TABLE S4 cyt stats'!B107,'cyt acc'!B:B,0),7),2))</f>
        <v>6.04±0.14</v>
      </c>
      <c r="J107" s="35" t="str">
        <f>CONCATENATE(ROUND(INDEX('cyt acc'!N:U,MATCH('TABLE S4 cyt stats'!B107,'cyt acc'!M:M,0),8),2),"±",ROUND(INDEX('cyt acc'!C:J,MATCH('TABLE S4 cyt stats'!B107,'cyt acc'!B:B,0),8),2))</f>
        <v>6.01±0.09</v>
      </c>
      <c r="K107" s="35"/>
      <c r="L107" s="35"/>
      <c r="M107" s="35"/>
      <c r="N107" s="35"/>
      <c r="O107" s="35"/>
      <c r="P107" s="35"/>
      <c r="Q107" s="29">
        <v>365</v>
      </c>
      <c r="R107" s="42">
        <v>9.8477641596872395E-9</v>
      </c>
      <c r="S107" s="42">
        <v>1.1867664562296901E-9</v>
      </c>
      <c r="T107" s="43">
        <v>0.47232756417638799</v>
      </c>
      <c r="U107" s="29">
        <v>2.7</v>
      </c>
      <c r="V107" s="32" t="s">
        <v>540</v>
      </c>
      <c r="W107" s="76">
        <v>4</v>
      </c>
      <c r="X107" s="44">
        <v>4</v>
      </c>
      <c r="Y107" s="46">
        <v>3</v>
      </c>
      <c r="Z107" s="46">
        <v>1</v>
      </c>
      <c r="AA107" s="46"/>
      <c r="AB107" s="46">
        <v>348</v>
      </c>
      <c r="AC107" s="46">
        <v>33</v>
      </c>
      <c r="AD107" s="54" t="s">
        <v>161</v>
      </c>
      <c r="AE107" s="54" t="s">
        <v>1054</v>
      </c>
      <c r="AF107" s="56" t="s">
        <v>1053</v>
      </c>
      <c r="AG107" s="121" t="s">
        <v>1149</v>
      </c>
    </row>
    <row r="108" spans="1:33" ht="30" customHeight="1" x14ac:dyDescent="0.2">
      <c r="A108" s="46" t="s">
        <v>1030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T108" s="43"/>
      <c r="V108" s="32" t="s">
        <v>1324</v>
      </c>
      <c r="W108" s="37">
        <v>1</v>
      </c>
      <c r="X108" s="44">
        <v>1</v>
      </c>
      <c r="Y108" s="44">
        <v>0</v>
      </c>
      <c r="Z108" s="44">
        <v>1</v>
      </c>
      <c r="AB108" s="44">
        <v>108</v>
      </c>
      <c r="AC108" s="44">
        <v>14</v>
      </c>
      <c r="AD108" s="45" t="s">
        <v>141</v>
      </c>
      <c r="AE108" s="45" t="s">
        <v>1051</v>
      </c>
      <c r="AF108" s="48" t="s">
        <v>1053</v>
      </c>
      <c r="AG108" s="122"/>
    </row>
    <row r="109" spans="1:33" ht="30" customHeight="1" x14ac:dyDescent="0.2">
      <c r="A109" s="41" t="s">
        <v>598</v>
      </c>
      <c r="B109" s="28" t="s">
        <v>499</v>
      </c>
      <c r="C109" s="35" t="str">
        <f>CONCATENATE(ROUND(INDEX('cyt acc'!N:U,MATCH('TABLE S4 cyt stats'!B109,'cyt acc'!M:M,0),1),2),"±",ROUND(INDEX('cyt acc'!C:J,MATCH('TABLE S4 cyt stats'!B109,'cyt acc'!B:B,0),1),2))</f>
        <v>5.43±0.14</v>
      </c>
      <c r="D109" s="35" t="str">
        <f>CONCATENATE(ROUND(INDEX('cyt acc'!N:U,MATCH('TABLE S4 cyt stats'!B109,'cyt acc'!M:M,0),2),2),"±",ROUND(INDEX('cyt acc'!C:J,MATCH('TABLE S4 cyt stats'!B109,'cyt acc'!B:B,0),2),2))</f>
        <v>5.54±0.16</v>
      </c>
      <c r="E109" s="35" t="str">
        <f>CONCATENATE(ROUND(INDEX('cyt acc'!N:U,MATCH('TABLE S4 cyt stats'!B109,'cyt acc'!M:M,0),3),2),"±",ROUND(INDEX('cyt acc'!C:J,MATCH('TABLE S4 cyt stats'!B109,'cyt acc'!B:B,0),3),2))</f>
        <v>5.3±0.2</v>
      </c>
      <c r="F109" s="35" t="str">
        <f>CONCATENATE(ROUND(INDEX('cyt acc'!N:U,MATCH('TABLE S4 cyt stats'!B109,'cyt acc'!M:M,0),4),2),"±",ROUND(INDEX('cyt acc'!C:J,MATCH('TABLE S4 cyt stats'!B109,'cyt acc'!B:B,0),4),2))</f>
        <v>5.44±0.29</v>
      </c>
      <c r="G109" s="35" t="str">
        <f>CONCATENATE(ROUND(INDEX('cyt acc'!N:U,MATCH('TABLE S4 cyt stats'!B109,'cyt acc'!M:M,0),5),2),"±",ROUND(INDEX('cyt acc'!C:J,MATCH('TABLE S4 cyt stats'!B109,'cyt acc'!B:B,0),5),2))</f>
        <v>5.72±0.24</v>
      </c>
      <c r="H109" s="35" t="str">
        <f>CONCATENATE(ROUND(INDEX('cyt acc'!N:U,MATCH('TABLE S4 cyt stats'!B109,'cyt acc'!M:M,0),6),2),"±",ROUND(INDEX('cyt acc'!C:J,MATCH('TABLE S4 cyt stats'!B109,'cyt acc'!B:B,0),6),2))</f>
        <v>5.57±0.16</v>
      </c>
      <c r="I109" s="35" t="str">
        <f>CONCATENATE(ROUND(INDEX('cyt acc'!N:U,MATCH('TABLE S4 cyt stats'!B109,'cyt acc'!M:M,0),7),2),"±",ROUND(INDEX('cyt acc'!C:J,MATCH('TABLE S4 cyt stats'!B109,'cyt acc'!B:B,0),7),2))</f>
        <v>5.39±0.21</v>
      </c>
      <c r="J109" s="35" t="str">
        <f>CONCATENATE(ROUND(INDEX('cyt acc'!N:U,MATCH('TABLE S4 cyt stats'!B109,'cyt acc'!M:M,0),8),2),"±",ROUND(INDEX('cyt acc'!C:J,MATCH('TABLE S4 cyt stats'!B109,'cyt acc'!B:B,0),8),2))</f>
        <v>5.53±0.19</v>
      </c>
      <c r="K109" s="35"/>
      <c r="L109" s="35"/>
      <c r="M109" s="35"/>
      <c r="N109" s="35"/>
      <c r="O109" s="35"/>
      <c r="P109" s="35"/>
      <c r="Q109" s="29">
        <v>374</v>
      </c>
      <c r="R109" s="42">
        <v>1.4309532011050801E-3</v>
      </c>
      <c r="S109" s="42">
        <v>3.44607953164831E-5</v>
      </c>
      <c r="T109" s="43">
        <v>0.16190724265709999</v>
      </c>
      <c r="U109" s="29">
        <v>2.7</v>
      </c>
      <c r="V109" s="32" t="s">
        <v>1322</v>
      </c>
      <c r="W109" s="30">
        <v>1</v>
      </c>
      <c r="X109" s="44">
        <v>1</v>
      </c>
      <c r="Y109" s="44">
        <v>1</v>
      </c>
      <c r="Z109" s="44">
        <v>0</v>
      </c>
      <c r="AB109" s="44">
        <v>117</v>
      </c>
      <c r="AC109" s="44">
        <v>39</v>
      </c>
      <c r="AD109" s="45" t="s">
        <v>559</v>
      </c>
      <c r="AE109" s="45" t="s">
        <v>1051</v>
      </c>
      <c r="AF109" s="44">
        <v>2.21</v>
      </c>
      <c r="AG109" s="71" t="s">
        <v>1150</v>
      </c>
    </row>
    <row r="110" spans="1:33" ht="30" customHeight="1" x14ac:dyDescent="0.2">
      <c r="A110" s="41" t="s">
        <v>381</v>
      </c>
      <c r="B110" s="28" t="s">
        <v>448</v>
      </c>
      <c r="C110" s="35" t="str">
        <f>CONCATENATE(ROUND(INDEX('cyt acc'!N:U,MATCH('TABLE S4 cyt stats'!B110,'cyt acc'!M:M,0),1),2),"±",ROUND(INDEX('cyt acc'!C:J,MATCH('TABLE S4 cyt stats'!B110,'cyt acc'!B:B,0),1),2))</f>
        <v>5.86±0.1</v>
      </c>
      <c r="D110" s="35" t="str">
        <f>CONCATENATE(ROUND(INDEX('cyt acc'!N:U,MATCH('TABLE S4 cyt stats'!B110,'cyt acc'!M:M,0),2),2),"±",ROUND(INDEX('cyt acc'!C:J,MATCH('TABLE S4 cyt stats'!B110,'cyt acc'!B:B,0),2),2))</f>
        <v>5.91±0.12</v>
      </c>
      <c r="E110" s="35" t="str">
        <f>CONCATENATE(ROUND(INDEX('cyt acc'!N:U,MATCH('TABLE S4 cyt stats'!B110,'cyt acc'!M:M,0),3),2),"±",ROUND(INDEX('cyt acc'!C:J,MATCH('TABLE S4 cyt stats'!B110,'cyt acc'!B:B,0),3),2))</f>
        <v>5.58±0.12</v>
      </c>
      <c r="F110" s="35" t="str">
        <f>CONCATENATE(ROUND(INDEX('cyt acc'!N:U,MATCH('TABLE S4 cyt stats'!B110,'cyt acc'!M:M,0),4),2),"±",ROUND(INDEX('cyt acc'!C:J,MATCH('TABLE S4 cyt stats'!B110,'cyt acc'!B:B,0),4),2))</f>
        <v>5.62±0.1</v>
      </c>
      <c r="G110" s="35" t="str">
        <f>CONCATENATE(ROUND(INDEX('cyt acc'!N:U,MATCH('TABLE S4 cyt stats'!B110,'cyt acc'!M:M,0),5),2),"±",ROUND(INDEX('cyt acc'!C:J,MATCH('TABLE S4 cyt stats'!B110,'cyt acc'!B:B,0),5),2))</f>
        <v>5.54±0.12</v>
      </c>
      <c r="H110" s="35" t="str">
        <f>CONCATENATE(ROUND(INDEX('cyt acc'!N:U,MATCH('TABLE S4 cyt stats'!B110,'cyt acc'!M:M,0),6),2),"±",ROUND(INDEX('cyt acc'!C:J,MATCH('TABLE S4 cyt stats'!B110,'cyt acc'!B:B,0),6),2))</f>
        <v>5.65±0.1</v>
      </c>
      <c r="I110" s="35" t="str">
        <f>CONCATENATE(ROUND(INDEX('cyt acc'!N:U,MATCH('TABLE S4 cyt stats'!B110,'cyt acc'!M:M,0),7),2),"±",ROUND(INDEX('cyt acc'!C:J,MATCH('TABLE S4 cyt stats'!B110,'cyt acc'!B:B,0),7),2))</f>
        <v>5.57±0.11</v>
      </c>
      <c r="J110" s="35" t="str">
        <f>CONCATENATE(ROUND(INDEX('cyt acc'!N:U,MATCH('TABLE S4 cyt stats'!B110,'cyt acc'!M:M,0),8),2),"±",ROUND(INDEX('cyt acc'!C:J,MATCH('TABLE S4 cyt stats'!B110,'cyt acc'!B:B,0),8),2))</f>
        <v>5.48±0.12</v>
      </c>
      <c r="K110" s="35"/>
      <c r="L110" s="35"/>
      <c r="M110" s="35"/>
      <c r="N110" s="35"/>
      <c r="O110" s="35"/>
      <c r="P110" s="35"/>
      <c r="Q110" s="29">
        <v>382</v>
      </c>
      <c r="R110" s="42">
        <v>1.3951062527439701E-12</v>
      </c>
      <c r="S110" s="42">
        <v>4.3676768938673702E-13</v>
      </c>
      <c r="T110" s="43">
        <v>0.69984577116605895</v>
      </c>
      <c r="U110" s="29">
        <v>2.7</v>
      </c>
      <c r="V110" s="32" t="s">
        <v>540</v>
      </c>
      <c r="W110" s="37">
        <v>4</v>
      </c>
      <c r="X110" s="44">
        <v>4</v>
      </c>
      <c r="Y110" s="44">
        <v>3</v>
      </c>
      <c r="Z110" s="44">
        <v>1</v>
      </c>
      <c r="AB110" s="44">
        <v>162</v>
      </c>
      <c r="AC110" s="44">
        <v>23</v>
      </c>
      <c r="AD110" s="45" t="s">
        <v>123</v>
      </c>
      <c r="AE110" s="45" t="s">
        <v>1051</v>
      </c>
      <c r="AF110" s="44">
        <v>0.82</v>
      </c>
      <c r="AG110" s="71" t="s">
        <v>1151</v>
      </c>
    </row>
    <row r="111" spans="1:33" ht="30" customHeight="1" x14ac:dyDescent="0.2">
      <c r="A111" s="41" t="s">
        <v>1423</v>
      </c>
      <c r="B111" s="28" t="s">
        <v>418</v>
      </c>
      <c r="C111" s="35" t="str">
        <f>CONCATENATE(ROUND(INDEX('cyt acc'!N:U,MATCH('TABLE S4 cyt stats'!B111,'cyt acc'!M:M,0),1),2),"±",ROUND(INDEX('cyt acc'!C:J,MATCH('TABLE S4 cyt stats'!B111,'cyt acc'!B:B,0),1),2))</f>
        <v>5.25±0.17</v>
      </c>
      <c r="D111" s="35" t="str">
        <f>CONCATENATE(ROUND(INDEX('cyt acc'!N:U,MATCH('TABLE S4 cyt stats'!B111,'cyt acc'!M:M,0),2),2),"±",ROUND(INDEX('cyt acc'!C:J,MATCH('TABLE S4 cyt stats'!B111,'cyt acc'!B:B,0),2),2))</f>
        <v>5.14±0.12</v>
      </c>
      <c r="E111" s="35" t="str">
        <f>CONCATENATE(ROUND(INDEX('cyt acc'!N:U,MATCH('TABLE S4 cyt stats'!B111,'cyt acc'!M:M,0),3),2),"±",ROUND(INDEX('cyt acc'!C:J,MATCH('TABLE S4 cyt stats'!B111,'cyt acc'!B:B,0),3),2))</f>
        <v>5.27±0.16</v>
      </c>
      <c r="F111" s="35" t="str">
        <f>CONCATENATE(ROUND(INDEX('cyt acc'!N:U,MATCH('TABLE S4 cyt stats'!B111,'cyt acc'!M:M,0),4),2),"±",ROUND(INDEX('cyt acc'!C:J,MATCH('TABLE S4 cyt stats'!B111,'cyt acc'!B:B,0),4),2))</f>
        <v>5.33±0.07</v>
      </c>
      <c r="G111" s="35" t="str">
        <f>CONCATENATE(ROUND(INDEX('cyt acc'!N:U,MATCH('TABLE S4 cyt stats'!B111,'cyt acc'!M:M,0),5),2),"±",ROUND(INDEX('cyt acc'!C:J,MATCH('TABLE S4 cyt stats'!B111,'cyt acc'!B:B,0),5),2))</f>
        <v>5.22±0.14</v>
      </c>
      <c r="H111" s="35" t="str">
        <f>CONCATENATE(ROUND(INDEX('cyt acc'!N:U,MATCH('TABLE S4 cyt stats'!B111,'cyt acc'!M:M,0),6),2),"±",ROUND(INDEX('cyt acc'!C:J,MATCH('TABLE S4 cyt stats'!B111,'cyt acc'!B:B,0),6),2))</f>
        <v>5.27±0.16</v>
      </c>
      <c r="I111" s="35" t="str">
        <f>CONCATENATE(ROUND(INDEX('cyt acc'!N:U,MATCH('TABLE S4 cyt stats'!B111,'cyt acc'!M:M,0),7),2),"±",ROUND(INDEX('cyt acc'!C:J,MATCH('TABLE S4 cyt stats'!B111,'cyt acc'!B:B,0),7),2))</f>
        <v>5.36±0.16</v>
      </c>
      <c r="J111" s="35" t="str">
        <f>CONCATENATE(ROUND(INDEX('cyt acc'!N:U,MATCH('TABLE S4 cyt stats'!B111,'cyt acc'!M:M,0),8),2),"±",ROUND(INDEX('cyt acc'!C:J,MATCH('TABLE S4 cyt stats'!B111,'cyt acc'!B:B,0),8),2))</f>
        <v>5.35±0.11</v>
      </c>
      <c r="K111" s="35"/>
      <c r="L111" s="35"/>
      <c r="M111" s="35"/>
      <c r="N111" s="35"/>
      <c r="O111" s="35"/>
      <c r="P111" s="35"/>
      <c r="Q111" s="29">
        <v>874</v>
      </c>
      <c r="R111" s="42">
        <v>5.7227885928221998E-2</v>
      </c>
      <c r="S111" s="42">
        <v>1.37818515786853E-3</v>
      </c>
      <c r="T111" s="43">
        <v>0.114890783681455</v>
      </c>
      <c r="U111" s="29">
        <v>1.7</v>
      </c>
      <c r="V111" s="32" t="s">
        <v>541</v>
      </c>
      <c r="W111" s="30">
        <v>2</v>
      </c>
      <c r="X111" s="44">
        <v>2</v>
      </c>
      <c r="Y111" s="44">
        <v>2</v>
      </c>
      <c r="Z111" s="44">
        <v>0</v>
      </c>
      <c r="AB111" s="44">
        <v>199</v>
      </c>
      <c r="AC111" s="44">
        <v>29</v>
      </c>
      <c r="AD111" s="45" t="s">
        <v>157</v>
      </c>
      <c r="AE111" s="45" t="s">
        <v>1050</v>
      </c>
      <c r="AF111" s="48" t="s">
        <v>1053</v>
      </c>
      <c r="AG111" s="71" t="s">
        <v>1152</v>
      </c>
    </row>
    <row r="112" spans="1:33" ht="30" customHeight="1" x14ac:dyDescent="0.2">
      <c r="A112" s="41" t="s">
        <v>1031</v>
      </c>
      <c r="B112" s="28" t="s">
        <v>501</v>
      </c>
      <c r="C112" s="35" t="str">
        <f>CONCATENATE(ROUND(INDEX('cyt acc'!N:U,MATCH('TABLE S4 cyt stats'!B112,'cyt acc'!M:M,0),1),2),"±",ROUND(INDEX('cyt acc'!C:J,MATCH('TABLE S4 cyt stats'!B112,'cyt acc'!B:B,0),1),2))</f>
        <v>6.43±0.1</v>
      </c>
      <c r="D112" s="35" t="str">
        <f>CONCATENATE(ROUND(INDEX('cyt acc'!N:U,MATCH('TABLE S4 cyt stats'!B112,'cyt acc'!M:M,0),2),2),"±",ROUND(INDEX('cyt acc'!C:J,MATCH('TABLE S4 cyt stats'!B112,'cyt acc'!B:B,0),2),2))</f>
        <v>6.52±0.19</v>
      </c>
      <c r="E112" s="35" t="str">
        <f>CONCATENATE(ROUND(INDEX('cyt acc'!N:U,MATCH('TABLE S4 cyt stats'!B112,'cyt acc'!M:M,0),3),2),"±",ROUND(INDEX('cyt acc'!C:J,MATCH('TABLE S4 cyt stats'!B112,'cyt acc'!B:B,0),3),2))</f>
        <v>6.53±0.15</v>
      </c>
      <c r="F112" s="35" t="str">
        <f>CONCATENATE(ROUND(INDEX('cyt acc'!N:U,MATCH('TABLE S4 cyt stats'!B112,'cyt acc'!M:M,0),4),2),"±",ROUND(INDEX('cyt acc'!C:J,MATCH('TABLE S4 cyt stats'!B112,'cyt acc'!B:B,0),4),2))</f>
        <v>6.65±0.15</v>
      </c>
      <c r="G112" s="35" t="str">
        <f>CONCATENATE(ROUND(INDEX('cyt acc'!N:U,MATCH('TABLE S4 cyt stats'!B112,'cyt acc'!M:M,0),5),2),"±",ROUND(INDEX('cyt acc'!C:J,MATCH('TABLE S4 cyt stats'!B112,'cyt acc'!B:B,0),5),2))</f>
        <v>6.85±0.09</v>
      </c>
      <c r="H112" s="35" t="str">
        <f>CONCATENATE(ROUND(INDEX('cyt acc'!N:U,MATCH('TABLE S4 cyt stats'!B112,'cyt acc'!M:M,0),6),2),"±",ROUND(INDEX('cyt acc'!C:J,MATCH('TABLE S4 cyt stats'!B112,'cyt acc'!B:B,0),6),2))</f>
        <v>6.82±0.15</v>
      </c>
      <c r="I112" s="35" t="str">
        <f>CONCATENATE(ROUND(INDEX('cyt acc'!N:U,MATCH('TABLE S4 cyt stats'!B112,'cyt acc'!M:M,0),7),2),"±",ROUND(INDEX('cyt acc'!C:J,MATCH('TABLE S4 cyt stats'!B112,'cyt acc'!B:B,0),7),2))</f>
        <v>6.7±0.1</v>
      </c>
      <c r="J112" s="35" t="str">
        <f>CONCATENATE(ROUND(INDEX('cyt acc'!N:U,MATCH('TABLE S4 cyt stats'!B112,'cyt acc'!M:M,0),8),2),"±",ROUND(INDEX('cyt acc'!C:J,MATCH('TABLE S4 cyt stats'!B112,'cyt acc'!B:B,0),8),2))</f>
        <v>6.71±0.26</v>
      </c>
      <c r="K112" s="35"/>
      <c r="L112" s="35"/>
      <c r="M112" s="35"/>
      <c r="N112" s="35"/>
      <c r="O112" s="35"/>
      <c r="P112" s="35"/>
      <c r="Q112" s="29">
        <v>406</v>
      </c>
      <c r="R112" s="42">
        <v>5.6919314261882903E-8</v>
      </c>
      <c r="S112" s="42">
        <v>6.7663378275607201E-9</v>
      </c>
      <c r="T112" s="43">
        <v>0.39590002980792</v>
      </c>
      <c r="U112" s="29">
        <v>2.6</v>
      </c>
      <c r="V112" s="32" t="s">
        <v>145</v>
      </c>
      <c r="W112" s="37">
        <v>4</v>
      </c>
      <c r="X112" s="44">
        <v>4</v>
      </c>
      <c r="Y112" s="44">
        <v>2</v>
      </c>
      <c r="Z112" s="47">
        <v>2</v>
      </c>
      <c r="AB112" s="44">
        <v>1342</v>
      </c>
      <c r="AC112" s="44">
        <v>53</v>
      </c>
      <c r="AD112" s="44" t="s">
        <v>700</v>
      </c>
      <c r="AE112" s="44">
        <v>22</v>
      </c>
      <c r="AF112" s="44">
        <v>6.58</v>
      </c>
      <c r="AG112" s="104" t="s">
        <v>1153</v>
      </c>
    </row>
    <row r="113" spans="1:33" ht="30" customHeight="1" x14ac:dyDescent="0.2">
      <c r="A113" s="44" t="s">
        <v>628</v>
      </c>
      <c r="T113" s="43"/>
      <c r="V113" s="32" t="s">
        <v>166</v>
      </c>
      <c r="W113" s="37">
        <v>12</v>
      </c>
      <c r="X113" s="44">
        <v>12</v>
      </c>
      <c r="Y113" s="44">
        <v>6</v>
      </c>
      <c r="Z113" s="47">
        <v>6</v>
      </c>
      <c r="AB113" s="44">
        <v>225</v>
      </c>
      <c r="AC113" s="44">
        <v>22</v>
      </c>
      <c r="AD113" s="45" t="s">
        <v>140</v>
      </c>
      <c r="AE113" s="45" t="s">
        <v>1049</v>
      </c>
      <c r="AF113" s="44">
        <v>0.34</v>
      </c>
      <c r="AG113" s="111"/>
    </row>
    <row r="114" spans="1:33" ht="30" customHeight="1" x14ac:dyDescent="0.2">
      <c r="A114" s="46" t="s">
        <v>699</v>
      </c>
      <c r="T114" s="43"/>
      <c r="V114" s="32" t="s">
        <v>208</v>
      </c>
      <c r="W114" s="30">
        <v>1</v>
      </c>
      <c r="X114" s="44">
        <v>1</v>
      </c>
      <c r="Y114" s="44">
        <v>0</v>
      </c>
      <c r="Z114" s="44">
        <v>1</v>
      </c>
      <c r="AB114" s="46">
        <v>77</v>
      </c>
      <c r="AC114" s="44">
        <v>6</v>
      </c>
      <c r="AD114" s="45" t="s">
        <v>127</v>
      </c>
      <c r="AE114" s="45" t="s">
        <v>1051</v>
      </c>
      <c r="AF114" s="44">
        <v>0.15</v>
      </c>
      <c r="AG114" s="111"/>
    </row>
    <row r="115" spans="1:33" ht="30" customHeight="1" x14ac:dyDescent="0.2">
      <c r="A115" s="46" t="s">
        <v>701</v>
      </c>
      <c r="T115" s="43"/>
      <c r="V115" s="32" t="s">
        <v>740</v>
      </c>
      <c r="W115" s="30">
        <v>1</v>
      </c>
      <c r="X115" s="44">
        <v>1</v>
      </c>
      <c r="Y115" s="44">
        <v>0</v>
      </c>
      <c r="Z115" s="44">
        <v>1</v>
      </c>
      <c r="AB115" s="46">
        <v>49</v>
      </c>
      <c r="AC115" s="44">
        <v>3</v>
      </c>
      <c r="AD115" s="45" t="s">
        <v>121</v>
      </c>
      <c r="AE115" s="45" t="s">
        <v>1051</v>
      </c>
      <c r="AF115" s="44">
        <v>7.0000000000000007E-2</v>
      </c>
      <c r="AG115" s="111"/>
    </row>
    <row r="116" spans="1:33" ht="30" customHeight="1" x14ac:dyDescent="0.2">
      <c r="A116" s="41" t="s">
        <v>387</v>
      </c>
      <c r="B116" s="28" t="s">
        <v>454</v>
      </c>
      <c r="C116" s="35" t="str">
        <f>CONCATENATE(ROUND(INDEX('cyt acc'!N:U,MATCH('TABLE S4 cyt stats'!B116,'cyt acc'!M:M,0),1),2),"±",ROUND(INDEX('cyt acc'!C:J,MATCH('TABLE S4 cyt stats'!B116,'cyt acc'!B:B,0),1),2))</f>
        <v>5.66±0.16</v>
      </c>
      <c r="D116" s="35" t="str">
        <f>CONCATENATE(ROUND(INDEX('cyt acc'!N:U,MATCH('TABLE S4 cyt stats'!B116,'cyt acc'!M:M,0),2),2),"±",ROUND(INDEX('cyt acc'!C:J,MATCH('TABLE S4 cyt stats'!B116,'cyt acc'!B:B,0),2),2))</f>
        <v>5.65±0.11</v>
      </c>
      <c r="E116" s="35" t="str">
        <f>CONCATENATE(ROUND(INDEX('cyt acc'!N:U,MATCH('TABLE S4 cyt stats'!B116,'cyt acc'!M:M,0),3),2),"±",ROUND(INDEX('cyt acc'!C:J,MATCH('TABLE S4 cyt stats'!B116,'cyt acc'!B:B,0),3),2))</f>
        <v>5.54±0.15</v>
      </c>
      <c r="F116" s="35" t="str">
        <f>CONCATENATE(ROUND(INDEX('cyt acc'!N:U,MATCH('TABLE S4 cyt stats'!B116,'cyt acc'!M:M,0),4),2),"±",ROUND(INDEX('cyt acc'!C:J,MATCH('TABLE S4 cyt stats'!B116,'cyt acc'!B:B,0),4),2))</f>
        <v>5.26±0.33</v>
      </c>
      <c r="G116" s="35" t="str">
        <f>CONCATENATE(ROUND(INDEX('cyt acc'!N:U,MATCH('TABLE S4 cyt stats'!B116,'cyt acc'!M:M,0),5),2),"±",ROUND(INDEX('cyt acc'!C:J,MATCH('TABLE S4 cyt stats'!B116,'cyt acc'!B:B,0),5),2))</f>
        <v>5.65±0.13</v>
      </c>
      <c r="H116" s="35" t="str">
        <f>CONCATENATE(ROUND(INDEX('cyt acc'!N:U,MATCH('TABLE S4 cyt stats'!B116,'cyt acc'!M:M,0),6),2),"±",ROUND(INDEX('cyt acc'!C:J,MATCH('TABLE S4 cyt stats'!B116,'cyt acc'!B:B,0),6),2))</f>
        <v>5.54±0.12</v>
      </c>
      <c r="I116" s="35" t="str">
        <f>CONCATENATE(ROUND(INDEX('cyt acc'!N:U,MATCH('TABLE S4 cyt stats'!B116,'cyt acc'!M:M,0),7),2),"±",ROUND(INDEX('cyt acc'!C:J,MATCH('TABLE S4 cyt stats'!B116,'cyt acc'!B:B,0),7),2))</f>
        <v>5.46±0.25</v>
      </c>
      <c r="J116" s="35" t="str">
        <f>CONCATENATE(ROUND(INDEX('cyt acc'!N:U,MATCH('TABLE S4 cyt stats'!B116,'cyt acc'!M:M,0),8),2),"±",ROUND(INDEX('cyt acc'!C:J,MATCH('TABLE S4 cyt stats'!B116,'cyt acc'!B:B,0),8),2))</f>
        <v>5.13±0.4</v>
      </c>
      <c r="K116" s="35"/>
      <c r="L116" s="35"/>
      <c r="M116" s="35"/>
      <c r="N116" s="35"/>
      <c r="O116" s="35"/>
      <c r="P116" s="35"/>
      <c r="Q116" s="29">
        <v>417</v>
      </c>
      <c r="R116" s="42">
        <v>8.3368630493518802E-6</v>
      </c>
      <c r="S116" s="42">
        <v>5.2970705339320905E-7</v>
      </c>
      <c r="T116" s="43">
        <v>0.31030656438398901</v>
      </c>
      <c r="U116" s="29">
        <v>2.5</v>
      </c>
      <c r="V116" s="32" t="s">
        <v>546</v>
      </c>
      <c r="W116" s="30">
        <v>2</v>
      </c>
      <c r="X116" s="44">
        <v>1</v>
      </c>
      <c r="Y116" s="44">
        <v>1</v>
      </c>
      <c r="Z116" s="44">
        <v>0</v>
      </c>
      <c r="AA116" s="44">
        <v>1</v>
      </c>
      <c r="AB116" s="44">
        <v>217</v>
      </c>
      <c r="AC116" s="44">
        <v>37</v>
      </c>
      <c r="AD116" s="45" t="s">
        <v>561</v>
      </c>
      <c r="AE116" s="45" t="s">
        <v>1049</v>
      </c>
      <c r="AF116" s="44">
        <v>0.68</v>
      </c>
      <c r="AG116" s="71" t="s">
        <v>1154</v>
      </c>
    </row>
    <row r="117" spans="1:33" ht="30" customHeight="1" x14ac:dyDescent="0.2">
      <c r="A117" s="41" t="s">
        <v>343</v>
      </c>
      <c r="B117" s="28" t="s">
        <v>410</v>
      </c>
      <c r="C117" s="35" t="str">
        <f>CONCATENATE(ROUND(INDEX('cyt acc'!N:U,MATCH('TABLE S4 cyt stats'!B117,'cyt acc'!M:M,0),1),2),"±",ROUND(INDEX('cyt acc'!C:J,MATCH('TABLE S4 cyt stats'!B117,'cyt acc'!B:B,0),1),2))</f>
        <v>5.16±0.22</v>
      </c>
      <c r="D117" s="35" t="str">
        <f>CONCATENATE(ROUND(INDEX('cyt acc'!N:U,MATCH('TABLE S4 cyt stats'!B117,'cyt acc'!M:M,0),2),2),"±",ROUND(INDEX('cyt acc'!C:J,MATCH('TABLE S4 cyt stats'!B117,'cyt acc'!B:B,0),2),2))</f>
        <v>5.34±0.15</v>
      </c>
      <c r="E117" s="35" t="str">
        <f>CONCATENATE(ROUND(INDEX('cyt acc'!N:U,MATCH('TABLE S4 cyt stats'!B117,'cyt acc'!M:M,0),3),2),"±",ROUND(INDEX('cyt acc'!C:J,MATCH('TABLE S4 cyt stats'!B117,'cyt acc'!B:B,0),3),2))</f>
        <v>5.18±0.14</v>
      </c>
      <c r="F117" s="35" t="str">
        <f>CONCATENATE(ROUND(INDEX('cyt acc'!N:U,MATCH('TABLE S4 cyt stats'!B117,'cyt acc'!M:M,0),4),2),"±",ROUND(INDEX('cyt acc'!C:J,MATCH('TABLE S4 cyt stats'!B117,'cyt acc'!B:B,0),4),2))</f>
        <v>5.36±0.22</v>
      </c>
      <c r="G117" s="35" t="str">
        <f>CONCATENATE(ROUND(INDEX('cyt acc'!N:U,MATCH('TABLE S4 cyt stats'!B117,'cyt acc'!M:M,0),5),2),"±",ROUND(INDEX('cyt acc'!C:J,MATCH('TABLE S4 cyt stats'!B117,'cyt acc'!B:B,0),5),2))</f>
        <v>5.39±0.11</v>
      </c>
      <c r="H117" s="35" t="str">
        <f>CONCATENATE(ROUND(INDEX('cyt acc'!N:U,MATCH('TABLE S4 cyt stats'!B117,'cyt acc'!M:M,0),6),2),"±",ROUND(INDEX('cyt acc'!C:J,MATCH('TABLE S4 cyt stats'!B117,'cyt acc'!B:B,0),6),2))</f>
        <v>5.47±0.09</v>
      </c>
      <c r="I117" s="35" t="str">
        <f>CONCATENATE(ROUND(INDEX('cyt acc'!N:U,MATCH('TABLE S4 cyt stats'!B117,'cyt acc'!M:M,0),7),2),"±",ROUND(INDEX('cyt acc'!C:J,MATCH('TABLE S4 cyt stats'!B117,'cyt acc'!B:B,0),7),2))</f>
        <v>5.17±0.16</v>
      </c>
      <c r="J117" s="35" t="str">
        <f>CONCATENATE(ROUND(INDEX('cyt acc'!N:U,MATCH('TABLE S4 cyt stats'!B117,'cyt acc'!M:M,0),8),2),"±",ROUND(INDEX('cyt acc'!C:J,MATCH('TABLE S4 cyt stats'!B117,'cyt acc'!B:B,0),8),2))</f>
        <v>5.28±0.1</v>
      </c>
      <c r="K117" s="35"/>
      <c r="L117" s="35"/>
      <c r="M117" s="35"/>
      <c r="N117" s="35"/>
      <c r="O117" s="35"/>
      <c r="P117" s="35"/>
      <c r="Q117" s="29">
        <v>666</v>
      </c>
      <c r="R117" s="42">
        <v>1.5950595508162899E-4</v>
      </c>
      <c r="S117" s="42">
        <v>7.6825741968126001E-6</v>
      </c>
      <c r="T117" s="43">
        <v>0.21266749009251801</v>
      </c>
      <c r="U117" s="29">
        <v>1.9</v>
      </c>
      <c r="V117" s="32" t="s">
        <v>210</v>
      </c>
      <c r="W117" s="37">
        <v>4</v>
      </c>
      <c r="X117" s="44">
        <v>4</v>
      </c>
      <c r="Y117" s="44">
        <v>1</v>
      </c>
      <c r="Z117" s="47">
        <v>3</v>
      </c>
      <c r="AB117" s="44">
        <v>108</v>
      </c>
      <c r="AC117" s="44">
        <v>27</v>
      </c>
      <c r="AD117" s="45" t="s">
        <v>559</v>
      </c>
      <c r="AE117" s="45" t="s">
        <v>1049</v>
      </c>
      <c r="AF117" s="48" t="s">
        <v>1053</v>
      </c>
      <c r="AG117" s="71" t="s">
        <v>1155</v>
      </c>
    </row>
    <row r="118" spans="1:33" ht="30" customHeight="1" x14ac:dyDescent="0.2">
      <c r="A118" s="41" t="s">
        <v>1032</v>
      </c>
      <c r="B118" s="28" t="s">
        <v>502</v>
      </c>
      <c r="C118" s="35" t="str">
        <f>CONCATENATE(ROUND(INDEX('cyt acc'!N:U,MATCH('TABLE S4 cyt stats'!B118,'cyt acc'!M:M,0),1),2),"±",ROUND(INDEX('cyt acc'!C:J,MATCH('TABLE S4 cyt stats'!B118,'cyt acc'!B:B,0),1),2))</f>
        <v>5.6±0.2</v>
      </c>
      <c r="D118" s="35" t="str">
        <f>CONCATENATE(ROUND(INDEX('cyt acc'!N:U,MATCH('TABLE S4 cyt stats'!B118,'cyt acc'!M:M,0),2),2),"±",ROUND(INDEX('cyt acc'!C:J,MATCH('TABLE S4 cyt stats'!B118,'cyt acc'!B:B,0),2),2))</f>
        <v>5.42±0.14</v>
      </c>
      <c r="E118" s="35" t="str">
        <f>CONCATENATE(ROUND(INDEX('cyt acc'!N:U,MATCH('TABLE S4 cyt stats'!B118,'cyt acc'!M:M,0),3),2),"±",ROUND(INDEX('cyt acc'!C:J,MATCH('TABLE S4 cyt stats'!B118,'cyt acc'!B:B,0),3),2))</f>
        <v>5.63±0.13</v>
      </c>
      <c r="F118" s="35" t="str">
        <f>CONCATENATE(ROUND(INDEX('cyt acc'!N:U,MATCH('TABLE S4 cyt stats'!B118,'cyt acc'!M:M,0),4),2),"±",ROUND(INDEX('cyt acc'!C:J,MATCH('TABLE S4 cyt stats'!B118,'cyt acc'!B:B,0),4),2))</f>
        <v>5.79±0.16</v>
      </c>
      <c r="G118" s="35" t="str">
        <f>CONCATENATE(ROUND(INDEX('cyt acc'!N:U,MATCH('TABLE S4 cyt stats'!B118,'cyt acc'!M:M,0),5),2),"±",ROUND(INDEX('cyt acc'!C:J,MATCH('TABLE S4 cyt stats'!B118,'cyt acc'!B:B,0),5),2))</f>
        <v>5.65±0.26</v>
      </c>
      <c r="H118" s="35" t="str">
        <f>CONCATENATE(ROUND(INDEX('cyt acc'!N:U,MATCH('TABLE S4 cyt stats'!B118,'cyt acc'!M:M,0),6),2),"±",ROUND(INDEX('cyt acc'!C:J,MATCH('TABLE S4 cyt stats'!B118,'cyt acc'!B:B,0),6),2))</f>
        <v>5.51±0.21</v>
      </c>
      <c r="I118" s="35" t="str">
        <f>CONCATENATE(ROUND(INDEX('cyt acc'!N:U,MATCH('TABLE S4 cyt stats'!B118,'cyt acc'!M:M,0),7),2),"±",ROUND(INDEX('cyt acc'!C:J,MATCH('TABLE S4 cyt stats'!B118,'cyt acc'!B:B,0),7),2))</f>
        <v>5.78±0.11</v>
      </c>
      <c r="J118" s="35" t="str">
        <f>CONCATENATE(ROUND(INDEX('cyt acc'!N:U,MATCH('TABLE S4 cyt stats'!B118,'cyt acc'!M:M,0),8),2),"±",ROUND(INDEX('cyt acc'!C:J,MATCH('TABLE S4 cyt stats'!B118,'cyt acc'!B:B,0),8),2))</f>
        <v>5.81±0.15</v>
      </c>
      <c r="K118" s="35"/>
      <c r="L118" s="35"/>
      <c r="M118" s="35"/>
      <c r="N118" s="35"/>
      <c r="O118" s="35"/>
      <c r="P118" s="35"/>
      <c r="Q118" s="29">
        <v>446</v>
      </c>
      <c r="R118" s="42">
        <v>7.4463840760041701E-5</v>
      </c>
      <c r="S118" s="42">
        <v>3.5865368244457901E-6</v>
      </c>
      <c r="T118" s="43">
        <v>0.25519734124825699</v>
      </c>
      <c r="U118" s="29">
        <v>2.5</v>
      </c>
      <c r="V118" s="32" t="s">
        <v>741</v>
      </c>
      <c r="W118" s="30">
        <v>1</v>
      </c>
      <c r="X118" s="44">
        <v>1</v>
      </c>
      <c r="Y118" s="44">
        <v>0</v>
      </c>
      <c r="Z118" s="44">
        <v>1</v>
      </c>
      <c r="AB118" s="44">
        <v>267</v>
      </c>
      <c r="AC118" s="44">
        <v>35</v>
      </c>
      <c r="AD118" s="45" t="s">
        <v>140</v>
      </c>
      <c r="AE118" s="45" t="s">
        <v>1050</v>
      </c>
      <c r="AF118" s="48">
        <v>0.8</v>
      </c>
      <c r="AG118" s="104" t="s">
        <v>1156</v>
      </c>
    </row>
    <row r="119" spans="1:33" ht="30" customHeight="1" x14ac:dyDescent="0.2">
      <c r="A119" s="46" t="s">
        <v>703</v>
      </c>
      <c r="T119" s="43"/>
      <c r="V119" s="32" t="s">
        <v>1449</v>
      </c>
      <c r="W119" s="30">
        <v>1</v>
      </c>
      <c r="X119" s="44">
        <v>1</v>
      </c>
      <c r="Y119" s="44">
        <v>0</v>
      </c>
      <c r="Z119" s="44">
        <v>1</v>
      </c>
      <c r="AB119" s="44">
        <v>239</v>
      </c>
      <c r="AC119" s="44">
        <v>40</v>
      </c>
      <c r="AD119" s="45" t="s">
        <v>167</v>
      </c>
      <c r="AE119" s="45" t="s">
        <v>1051</v>
      </c>
      <c r="AF119" s="44">
        <v>0.9</v>
      </c>
      <c r="AG119" s="111"/>
    </row>
    <row r="120" spans="1:33" ht="30" customHeight="1" x14ac:dyDescent="0.2">
      <c r="A120" s="46" t="s">
        <v>704</v>
      </c>
      <c r="T120" s="43"/>
      <c r="V120" s="32" t="s">
        <v>742</v>
      </c>
      <c r="W120" s="30">
        <v>1</v>
      </c>
      <c r="X120" s="44">
        <v>1</v>
      </c>
      <c r="Y120" s="44">
        <v>0</v>
      </c>
      <c r="Z120" s="44">
        <v>1</v>
      </c>
      <c r="AB120" s="44">
        <v>198</v>
      </c>
      <c r="AC120" s="44">
        <v>19</v>
      </c>
      <c r="AD120" s="45" t="s">
        <v>134</v>
      </c>
      <c r="AE120" s="45" t="s">
        <v>1049</v>
      </c>
      <c r="AF120" s="44">
        <v>0.55000000000000004</v>
      </c>
      <c r="AG120" s="111"/>
    </row>
    <row r="121" spans="1:33" ht="30" customHeight="1" x14ac:dyDescent="0.2">
      <c r="A121" s="41" t="s">
        <v>600</v>
      </c>
      <c r="B121" s="28" t="s">
        <v>503</v>
      </c>
      <c r="C121" s="35" t="str">
        <f>CONCATENATE(ROUND(INDEX('cyt acc'!N:U,MATCH('TABLE S4 cyt stats'!B121,'cyt acc'!M:M,0),1),2),"±",ROUND(INDEX('cyt acc'!C:J,MATCH('TABLE S4 cyt stats'!B121,'cyt acc'!B:B,0),1),2))</f>
        <v>4.72±0.17</v>
      </c>
      <c r="D121" s="35" t="str">
        <f>CONCATENATE(ROUND(INDEX('cyt acc'!N:U,MATCH('TABLE S4 cyt stats'!B121,'cyt acc'!M:M,0),2),2),"±",ROUND(INDEX('cyt acc'!C:J,MATCH('TABLE S4 cyt stats'!B121,'cyt acc'!B:B,0),2),2))</f>
        <v>4.84±0.18</v>
      </c>
      <c r="E121" s="35" t="str">
        <f>CONCATENATE(ROUND(INDEX('cyt acc'!N:U,MATCH('TABLE S4 cyt stats'!B121,'cyt acc'!M:M,0),3),2),"±",ROUND(INDEX('cyt acc'!C:J,MATCH('TABLE S4 cyt stats'!B121,'cyt acc'!B:B,0),3),2))</f>
        <v>4.68±0.11</v>
      </c>
      <c r="F121" s="35" t="str">
        <f>CONCATENATE(ROUND(INDEX('cyt acc'!N:U,MATCH('TABLE S4 cyt stats'!B121,'cyt acc'!M:M,0),4),2),"±",ROUND(INDEX('cyt acc'!C:J,MATCH('TABLE S4 cyt stats'!B121,'cyt acc'!B:B,0),4),2))</f>
        <v>4.78±0.14</v>
      </c>
      <c r="G121" s="35" t="str">
        <f>CONCATENATE(ROUND(INDEX('cyt acc'!N:U,MATCH('TABLE S4 cyt stats'!B121,'cyt acc'!M:M,0),5),2),"±",ROUND(INDEX('cyt acc'!C:J,MATCH('TABLE S4 cyt stats'!B121,'cyt acc'!B:B,0),5),2))</f>
        <v>4.58±0.19</v>
      </c>
      <c r="H121" s="35" t="str">
        <f>CONCATENATE(ROUND(INDEX('cyt acc'!N:U,MATCH('TABLE S4 cyt stats'!B121,'cyt acc'!M:M,0),6),2),"±",ROUND(INDEX('cyt acc'!C:J,MATCH('TABLE S4 cyt stats'!B121,'cyt acc'!B:B,0),6),2))</f>
        <v>4.67±0.21</v>
      </c>
      <c r="I121" s="35" t="str">
        <f>CONCATENATE(ROUND(INDEX('cyt acc'!N:U,MATCH('TABLE S4 cyt stats'!B121,'cyt acc'!M:M,0),7),2),"±",ROUND(INDEX('cyt acc'!C:J,MATCH('TABLE S4 cyt stats'!B121,'cyt acc'!B:B,0),7),2))</f>
        <v>4.72±0.12</v>
      </c>
      <c r="J121" s="35" t="str">
        <f>CONCATENATE(ROUND(INDEX('cyt acc'!N:U,MATCH('TABLE S4 cyt stats'!B121,'cyt acc'!M:M,0),8),2),"±",ROUND(INDEX('cyt acc'!C:J,MATCH('TABLE S4 cyt stats'!B121,'cyt acc'!B:B,0),8),2))</f>
        <v>4.8±0.1</v>
      </c>
      <c r="K121" s="35"/>
      <c r="L121" s="35"/>
      <c r="M121" s="35"/>
      <c r="N121" s="35"/>
      <c r="O121" s="35"/>
      <c r="P121" s="35"/>
      <c r="Q121" s="29">
        <v>675</v>
      </c>
      <c r="R121" s="42">
        <v>2.12513093604564E-2</v>
      </c>
      <c r="S121" s="42">
        <v>5.1178265055236395E-4</v>
      </c>
      <c r="T121" s="43">
        <v>0.132476276291777</v>
      </c>
      <c r="U121" s="29">
        <v>1.8</v>
      </c>
      <c r="V121" s="32" t="s">
        <v>608</v>
      </c>
      <c r="W121" s="77">
        <v>1</v>
      </c>
      <c r="X121" s="44">
        <v>1</v>
      </c>
      <c r="Y121" s="46">
        <v>1</v>
      </c>
      <c r="Z121" s="46">
        <v>0</v>
      </c>
      <c r="AA121" s="46"/>
      <c r="AB121" s="46"/>
      <c r="AC121" s="46"/>
      <c r="AD121" s="54"/>
      <c r="AE121" s="54"/>
      <c r="AF121" s="46"/>
      <c r="AG121" s="49"/>
    </row>
    <row r="122" spans="1:33" ht="30" customHeight="1" x14ac:dyDescent="0.2">
      <c r="A122" s="41" t="s">
        <v>377</v>
      </c>
      <c r="B122" s="28" t="s">
        <v>444</v>
      </c>
      <c r="C122" s="35" t="str">
        <f>CONCATENATE(ROUND(INDEX('cyt acc'!N:U,MATCH('TABLE S4 cyt stats'!B122,'cyt acc'!M:M,0),1),2),"±",ROUND(INDEX('cyt acc'!C:J,MATCH('TABLE S4 cyt stats'!B122,'cyt acc'!B:B,0),1),2))</f>
        <v>5.87±0.12</v>
      </c>
      <c r="D122" s="35" t="str">
        <f>CONCATENATE(ROUND(INDEX('cyt acc'!N:U,MATCH('TABLE S4 cyt stats'!B122,'cyt acc'!M:M,0),2),2),"±",ROUND(INDEX('cyt acc'!C:J,MATCH('TABLE S4 cyt stats'!B122,'cyt acc'!B:B,0),2),2))</f>
        <v>5.96±0.16</v>
      </c>
      <c r="E122" s="35" t="str">
        <f>CONCATENATE(ROUND(INDEX('cyt acc'!N:U,MATCH('TABLE S4 cyt stats'!B122,'cyt acc'!M:M,0),3),2),"±",ROUND(INDEX('cyt acc'!C:J,MATCH('TABLE S4 cyt stats'!B122,'cyt acc'!B:B,0),3),2))</f>
        <v>5.79±0.17</v>
      </c>
      <c r="F122" s="35" t="str">
        <f>CONCATENATE(ROUND(INDEX('cyt acc'!N:U,MATCH('TABLE S4 cyt stats'!B122,'cyt acc'!M:M,0),4),2),"±",ROUND(INDEX('cyt acc'!C:J,MATCH('TABLE S4 cyt stats'!B122,'cyt acc'!B:B,0),4),2))</f>
        <v>5.75±0.23</v>
      </c>
      <c r="G122" s="35" t="str">
        <f>CONCATENATE(ROUND(INDEX('cyt acc'!N:U,MATCH('TABLE S4 cyt stats'!B122,'cyt acc'!M:M,0),5),2),"±",ROUND(INDEX('cyt acc'!C:J,MATCH('TABLE S4 cyt stats'!B122,'cyt acc'!B:B,0),5),2))</f>
        <v>5.79±0.11</v>
      </c>
      <c r="H122" s="35" t="str">
        <f>CONCATENATE(ROUND(INDEX('cyt acc'!N:U,MATCH('TABLE S4 cyt stats'!B122,'cyt acc'!M:M,0),6),2),"±",ROUND(INDEX('cyt acc'!C:J,MATCH('TABLE S4 cyt stats'!B122,'cyt acc'!B:B,0),6),2))</f>
        <v>5.9±0.11</v>
      </c>
      <c r="I122" s="35" t="str">
        <f>CONCATENATE(ROUND(INDEX('cyt acc'!N:U,MATCH('TABLE S4 cyt stats'!B122,'cyt acc'!M:M,0),7),2),"±",ROUND(INDEX('cyt acc'!C:J,MATCH('TABLE S4 cyt stats'!B122,'cyt acc'!B:B,0),7),2))</f>
        <v>5.57±0.13</v>
      </c>
      <c r="J122" s="35" t="str">
        <f>CONCATENATE(ROUND(INDEX('cyt acc'!N:U,MATCH('TABLE S4 cyt stats'!B122,'cyt acc'!M:M,0),8),2),"±",ROUND(INDEX('cyt acc'!C:J,MATCH('TABLE S4 cyt stats'!B122,'cyt acc'!B:B,0),8),2))</f>
        <v>5.67±0.22</v>
      </c>
      <c r="K122" s="35"/>
      <c r="L122" s="35"/>
      <c r="M122" s="35"/>
      <c r="N122" s="35"/>
      <c r="O122" s="35"/>
      <c r="P122" s="35"/>
      <c r="Q122" s="29">
        <v>445</v>
      </c>
      <c r="R122" s="42">
        <v>2.1205990428874099E-5</v>
      </c>
      <c r="S122" s="42">
        <v>1.0213825233255299E-6</v>
      </c>
      <c r="T122" s="43">
        <v>0.25177271154274999</v>
      </c>
      <c r="U122" s="29">
        <v>2.5</v>
      </c>
      <c r="V122" s="32" t="s">
        <v>149</v>
      </c>
      <c r="W122" s="30">
        <v>4</v>
      </c>
      <c r="X122" s="44">
        <v>4</v>
      </c>
      <c r="Y122" s="44">
        <v>2</v>
      </c>
      <c r="Z122" s="44">
        <v>2</v>
      </c>
      <c r="AB122" s="44">
        <v>190</v>
      </c>
      <c r="AC122" s="44">
        <v>24</v>
      </c>
      <c r="AD122" s="45" t="s">
        <v>123</v>
      </c>
      <c r="AE122" s="45" t="s">
        <v>1052</v>
      </c>
      <c r="AF122" s="44">
        <v>1.2</v>
      </c>
      <c r="AG122" s="71" t="s">
        <v>1157</v>
      </c>
    </row>
    <row r="123" spans="1:33" ht="30" customHeight="1" x14ac:dyDescent="0.2">
      <c r="A123" s="41" t="s">
        <v>1033</v>
      </c>
      <c r="B123" s="28" t="s">
        <v>504</v>
      </c>
      <c r="C123" s="35" t="str">
        <f>CONCATENATE(ROUND(INDEX('cyt acc'!N:U,MATCH('TABLE S4 cyt stats'!B123,'cyt acc'!M:M,0),1),2),"±",ROUND(INDEX('cyt acc'!C:J,MATCH('TABLE S4 cyt stats'!B123,'cyt acc'!B:B,0),1),2))</f>
        <v>6.51±0.16</v>
      </c>
      <c r="D123" s="35" t="str">
        <f>CONCATENATE(ROUND(INDEX('cyt acc'!N:U,MATCH('TABLE S4 cyt stats'!B123,'cyt acc'!M:M,0),2),2),"±",ROUND(INDEX('cyt acc'!C:J,MATCH('TABLE S4 cyt stats'!B123,'cyt acc'!B:B,0),2),2))</f>
        <v>6.49±0.08</v>
      </c>
      <c r="E123" s="35" t="str">
        <f>CONCATENATE(ROUND(INDEX('cyt acc'!N:U,MATCH('TABLE S4 cyt stats'!B123,'cyt acc'!M:M,0),3),2),"±",ROUND(INDEX('cyt acc'!C:J,MATCH('TABLE S4 cyt stats'!B123,'cyt acc'!B:B,0),3),2))</f>
        <v>6.38±0.08</v>
      </c>
      <c r="F123" s="35" t="str">
        <f>CONCATENATE(ROUND(INDEX('cyt acc'!N:U,MATCH('TABLE S4 cyt stats'!B123,'cyt acc'!M:M,0),4),2),"±",ROUND(INDEX('cyt acc'!C:J,MATCH('TABLE S4 cyt stats'!B123,'cyt acc'!B:B,0),4),2))</f>
        <v>6.18±0.08</v>
      </c>
      <c r="G123" s="35" t="str">
        <f>CONCATENATE(ROUND(INDEX('cyt acc'!N:U,MATCH('TABLE S4 cyt stats'!B123,'cyt acc'!M:M,0),5),2),"±",ROUND(INDEX('cyt acc'!C:J,MATCH('TABLE S4 cyt stats'!B123,'cyt acc'!B:B,0),5),2))</f>
        <v>6.21±0.12</v>
      </c>
      <c r="H123" s="35" t="str">
        <f>CONCATENATE(ROUND(INDEX('cyt acc'!N:U,MATCH('TABLE S4 cyt stats'!B123,'cyt acc'!M:M,0),6),2),"±",ROUND(INDEX('cyt acc'!C:J,MATCH('TABLE S4 cyt stats'!B123,'cyt acc'!B:B,0),6),2))</f>
        <v>6.38±0.04</v>
      </c>
      <c r="I123" s="35" t="str">
        <f>CONCATENATE(ROUND(INDEX('cyt acc'!N:U,MATCH('TABLE S4 cyt stats'!B123,'cyt acc'!M:M,0),7),2),"±",ROUND(INDEX('cyt acc'!C:J,MATCH('TABLE S4 cyt stats'!B123,'cyt acc'!B:B,0),7),2))</f>
        <v>6.24±0.11</v>
      </c>
      <c r="J123" s="35" t="str">
        <f>CONCATENATE(ROUND(INDEX('cyt acc'!N:U,MATCH('TABLE S4 cyt stats'!B123,'cyt acc'!M:M,0),8),2),"±",ROUND(INDEX('cyt acc'!C:J,MATCH('TABLE S4 cyt stats'!B123,'cyt acc'!B:B,0),8),2))</f>
        <v>6.15±0.14</v>
      </c>
      <c r="K123" s="35"/>
      <c r="L123" s="35"/>
      <c r="M123" s="35"/>
      <c r="N123" s="35"/>
      <c r="O123" s="35"/>
      <c r="P123" s="35"/>
      <c r="Q123" s="29">
        <v>459</v>
      </c>
      <c r="R123" s="42">
        <v>2.1813995054742399E-11</v>
      </c>
      <c r="S123" s="42">
        <v>5.7523778961653399E-12</v>
      </c>
      <c r="T123" s="43">
        <v>0.62813303562537803</v>
      </c>
      <c r="U123" s="29">
        <v>2.4</v>
      </c>
      <c r="V123" s="32" t="s">
        <v>145</v>
      </c>
      <c r="W123" s="37">
        <v>4</v>
      </c>
      <c r="X123" s="44">
        <v>4</v>
      </c>
      <c r="Y123" s="44">
        <v>2</v>
      </c>
      <c r="Z123" s="47">
        <v>2</v>
      </c>
      <c r="AB123" s="44">
        <v>566</v>
      </c>
      <c r="AC123" s="44">
        <v>32</v>
      </c>
      <c r="AD123" s="45" t="s">
        <v>707</v>
      </c>
      <c r="AE123" s="45" t="s">
        <v>1057</v>
      </c>
      <c r="AF123" s="44">
        <v>1.31</v>
      </c>
      <c r="AG123" s="104" t="s">
        <v>1158</v>
      </c>
    </row>
    <row r="124" spans="1:33" ht="30" customHeight="1" x14ac:dyDescent="0.2">
      <c r="A124" s="46" t="s">
        <v>649</v>
      </c>
      <c r="T124" s="43"/>
      <c r="V124" s="32" t="s">
        <v>743</v>
      </c>
      <c r="W124" s="37">
        <v>5</v>
      </c>
      <c r="X124" s="44">
        <v>5</v>
      </c>
      <c r="Y124" s="44">
        <v>2</v>
      </c>
      <c r="Z124" s="47">
        <v>3</v>
      </c>
      <c r="AB124" s="44">
        <v>321</v>
      </c>
      <c r="AC124" s="44">
        <v>24</v>
      </c>
      <c r="AD124" s="45" t="s">
        <v>183</v>
      </c>
      <c r="AE124" s="45" t="s">
        <v>1052</v>
      </c>
      <c r="AF124" s="44">
        <v>0.5</v>
      </c>
      <c r="AG124" s="111"/>
    </row>
    <row r="125" spans="1:33" ht="30" customHeight="1" x14ac:dyDescent="0.2">
      <c r="A125" s="41" t="s">
        <v>358</v>
      </c>
      <c r="B125" s="28" t="s">
        <v>425</v>
      </c>
      <c r="C125" s="35" t="str">
        <f>CONCATENATE(ROUND(INDEX('cyt acc'!N:U,MATCH('TABLE S4 cyt stats'!B125,'cyt acc'!M:M,0),1),2),"±",ROUND(INDEX('cyt acc'!C:J,MATCH('TABLE S4 cyt stats'!B125,'cyt acc'!B:B,0),1),2))</f>
        <v>5.27±0.06</v>
      </c>
      <c r="D125" s="35" t="str">
        <f>CONCATENATE(ROUND(INDEX('cyt acc'!N:U,MATCH('TABLE S4 cyt stats'!B125,'cyt acc'!M:M,0),2),2),"±",ROUND(INDEX('cyt acc'!C:J,MATCH('TABLE S4 cyt stats'!B125,'cyt acc'!B:B,0),2),2))</f>
        <v>5.34±0.07</v>
      </c>
      <c r="E125" s="35" t="str">
        <f>CONCATENATE(ROUND(INDEX('cyt acc'!N:U,MATCH('TABLE S4 cyt stats'!B125,'cyt acc'!M:M,0),3),2),"±",ROUND(INDEX('cyt acc'!C:J,MATCH('TABLE S4 cyt stats'!B125,'cyt acc'!B:B,0),3),2))</f>
        <v>5.1±0.08</v>
      </c>
      <c r="F125" s="35" t="str">
        <f>CONCATENATE(ROUND(INDEX('cyt acc'!N:U,MATCH('TABLE S4 cyt stats'!B125,'cyt acc'!M:M,0),4),2),"±",ROUND(INDEX('cyt acc'!C:J,MATCH('TABLE S4 cyt stats'!B125,'cyt acc'!B:B,0),4),2))</f>
        <v>5.17±0.09</v>
      </c>
      <c r="G125" s="35" t="str">
        <f>CONCATENATE(ROUND(INDEX('cyt acc'!N:U,MATCH('TABLE S4 cyt stats'!B125,'cyt acc'!M:M,0),5),2),"±",ROUND(INDEX('cyt acc'!C:J,MATCH('TABLE S4 cyt stats'!B125,'cyt acc'!B:B,0),5),2))</f>
        <v>5.04±0.11</v>
      </c>
      <c r="H125" s="35" t="str">
        <f>CONCATENATE(ROUND(INDEX('cyt acc'!N:U,MATCH('TABLE S4 cyt stats'!B125,'cyt acc'!M:M,0),6),2),"±",ROUND(INDEX('cyt acc'!C:J,MATCH('TABLE S4 cyt stats'!B125,'cyt acc'!B:B,0),6),2))</f>
        <v>5.35±0.11</v>
      </c>
      <c r="I125" s="35" t="str">
        <f>CONCATENATE(ROUND(INDEX('cyt acc'!N:U,MATCH('TABLE S4 cyt stats'!B125,'cyt acc'!M:M,0),7),2),"±",ROUND(INDEX('cyt acc'!C:J,MATCH('TABLE S4 cyt stats'!B125,'cyt acc'!B:B,0),7),2))</f>
        <v>5.2±0.1</v>
      </c>
      <c r="J125" s="35" t="str">
        <f>CONCATENATE(ROUND(INDEX('cyt acc'!N:U,MATCH('TABLE S4 cyt stats'!B125,'cyt acc'!M:M,0),8),2),"±",ROUND(INDEX('cyt acc'!C:J,MATCH('TABLE S4 cyt stats'!B125,'cyt acc'!B:B,0),8),2))</f>
        <v>5.22±0.11</v>
      </c>
      <c r="K125" s="35"/>
      <c r="L125" s="35"/>
      <c r="M125" s="35"/>
      <c r="N125" s="35"/>
      <c r="O125" s="35"/>
      <c r="P125" s="35"/>
      <c r="Q125" s="29">
        <v>601</v>
      </c>
      <c r="R125" s="42">
        <v>2.2789969911229899E-10</v>
      </c>
      <c r="S125" s="42">
        <v>4.3906983835568602E-11</v>
      </c>
      <c r="T125" s="43">
        <v>0.55043949859868901</v>
      </c>
      <c r="U125" s="29">
        <v>2</v>
      </c>
      <c r="V125" s="32" t="s">
        <v>547</v>
      </c>
      <c r="W125" s="30">
        <v>2</v>
      </c>
      <c r="X125" s="44">
        <v>2</v>
      </c>
      <c r="Y125" s="44">
        <v>1</v>
      </c>
      <c r="Z125" s="44">
        <v>1</v>
      </c>
      <c r="AB125" s="46">
        <v>91</v>
      </c>
      <c r="AC125" s="44">
        <v>15</v>
      </c>
      <c r="AD125" s="45" t="s">
        <v>127</v>
      </c>
      <c r="AE125" s="45" t="s">
        <v>1049</v>
      </c>
      <c r="AF125" s="48" t="s">
        <v>1053</v>
      </c>
      <c r="AG125" s="71" t="s">
        <v>1159</v>
      </c>
    </row>
    <row r="126" spans="1:33" ht="30" customHeight="1" x14ac:dyDescent="0.2">
      <c r="A126" s="41" t="s">
        <v>601</v>
      </c>
      <c r="B126" s="28" t="s">
        <v>506</v>
      </c>
      <c r="C126" s="35" t="str">
        <f>CONCATENATE(ROUND(INDEX('cyt acc'!N:U,MATCH('TABLE S4 cyt stats'!B126,'cyt acc'!M:M,0),1),2),"±",ROUND(INDEX('cyt acc'!C:J,MATCH('TABLE S4 cyt stats'!B126,'cyt acc'!B:B,0),1),2))</f>
        <v>5.48±0.11</v>
      </c>
      <c r="D126" s="35" t="str">
        <f>CONCATENATE(ROUND(INDEX('cyt acc'!N:U,MATCH('TABLE S4 cyt stats'!B126,'cyt acc'!M:M,0),2),2),"±",ROUND(INDEX('cyt acc'!C:J,MATCH('TABLE S4 cyt stats'!B126,'cyt acc'!B:B,0),2),2))</f>
        <v>5.55±0.11</v>
      </c>
      <c r="E126" s="35" t="str">
        <f>CONCATENATE(ROUND(INDEX('cyt acc'!N:U,MATCH('TABLE S4 cyt stats'!B126,'cyt acc'!M:M,0),3),2),"±",ROUND(INDEX('cyt acc'!C:J,MATCH('TABLE S4 cyt stats'!B126,'cyt acc'!B:B,0),3),2))</f>
        <v>5.46±0.17</v>
      </c>
      <c r="F126" s="35" t="str">
        <f>CONCATENATE(ROUND(INDEX('cyt acc'!N:U,MATCH('TABLE S4 cyt stats'!B126,'cyt acc'!M:M,0),4),2),"±",ROUND(INDEX('cyt acc'!C:J,MATCH('TABLE S4 cyt stats'!B126,'cyt acc'!B:B,0),4),2))</f>
        <v>5.56±0.1</v>
      </c>
      <c r="G126" s="35" t="str">
        <f>CONCATENATE(ROUND(INDEX('cyt acc'!N:U,MATCH('TABLE S4 cyt stats'!B126,'cyt acc'!M:M,0),5),2),"±",ROUND(INDEX('cyt acc'!C:J,MATCH('TABLE S4 cyt stats'!B126,'cyt acc'!B:B,0),5),2))</f>
        <v>5.2±0.16</v>
      </c>
      <c r="H126" s="35" t="str">
        <f>CONCATENATE(ROUND(INDEX('cyt acc'!N:U,MATCH('TABLE S4 cyt stats'!B126,'cyt acc'!M:M,0),6),2),"±",ROUND(INDEX('cyt acc'!C:J,MATCH('TABLE S4 cyt stats'!B126,'cyt acc'!B:B,0),6),2))</f>
        <v>5.54±0.05</v>
      </c>
      <c r="I126" s="35" t="str">
        <f>CONCATENATE(ROUND(INDEX('cyt acc'!N:U,MATCH('TABLE S4 cyt stats'!B126,'cyt acc'!M:M,0),7),2),"±",ROUND(INDEX('cyt acc'!C:J,MATCH('TABLE S4 cyt stats'!B126,'cyt acc'!B:B,0),7),2))</f>
        <v>5.31±0.05</v>
      </c>
      <c r="J126" s="35" t="str">
        <f>CONCATENATE(ROUND(INDEX('cyt acc'!N:U,MATCH('TABLE S4 cyt stats'!B126,'cyt acc'!M:M,0),8),2),"±",ROUND(INDEX('cyt acc'!C:J,MATCH('TABLE S4 cyt stats'!B126,'cyt acc'!B:B,0),8),2))</f>
        <v>5.4±0.12</v>
      </c>
      <c r="K126" s="35"/>
      <c r="L126" s="35"/>
      <c r="M126" s="35"/>
      <c r="N126" s="35"/>
      <c r="O126" s="35"/>
      <c r="P126" s="35"/>
      <c r="Q126" s="29">
        <v>540</v>
      </c>
      <c r="R126" s="42">
        <v>1.0823650309355E-8</v>
      </c>
      <c r="S126" s="42">
        <v>1.30329768157275E-9</v>
      </c>
      <c r="T126" s="43">
        <v>0.44034066028232899</v>
      </c>
      <c r="U126" s="29">
        <v>2.2000000000000002</v>
      </c>
      <c r="V126" s="32" t="s">
        <v>1317</v>
      </c>
      <c r="W126" s="37">
        <v>1</v>
      </c>
      <c r="X126" s="44">
        <v>1</v>
      </c>
      <c r="Y126" s="44">
        <v>1</v>
      </c>
      <c r="Z126" s="47">
        <v>0</v>
      </c>
      <c r="AB126" s="46">
        <v>97</v>
      </c>
      <c r="AC126" s="44">
        <v>8</v>
      </c>
      <c r="AD126" s="45" t="s">
        <v>121</v>
      </c>
      <c r="AE126" s="45" t="s">
        <v>1051</v>
      </c>
      <c r="AF126" s="44">
        <v>0.19</v>
      </c>
      <c r="AG126" s="71" t="s">
        <v>1160</v>
      </c>
    </row>
    <row r="127" spans="1:33" ht="30" customHeight="1" x14ac:dyDescent="0.2">
      <c r="A127" s="41" t="s">
        <v>1034</v>
      </c>
      <c r="B127" s="28" t="s">
        <v>507</v>
      </c>
      <c r="C127" s="35" t="str">
        <f>CONCATENATE(ROUND(INDEX('cyt acc'!N:U,MATCH('TABLE S4 cyt stats'!B127,'cyt acc'!M:M,0),1),2),"±",ROUND(INDEX('cyt acc'!C:J,MATCH('TABLE S4 cyt stats'!B127,'cyt acc'!B:B,0),1),2))</f>
        <v>5.89±0.14</v>
      </c>
      <c r="D127" s="35" t="str">
        <f>CONCATENATE(ROUND(INDEX('cyt acc'!N:U,MATCH('TABLE S4 cyt stats'!B127,'cyt acc'!M:M,0),2),2),"±",ROUND(INDEX('cyt acc'!C:J,MATCH('TABLE S4 cyt stats'!B127,'cyt acc'!B:B,0),2),2))</f>
        <v>5.99±0.09</v>
      </c>
      <c r="E127" s="35" t="str">
        <f>CONCATENATE(ROUND(INDEX('cyt acc'!N:U,MATCH('TABLE S4 cyt stats'!B127,'cyt acc'!M:M,0),3),2),"±",ROUND(INDEX('cyt acc'!C:J,MATCH('TABLE S4 cyt stats'!B127,'cyt acc'!B:B,0),3),2))</f>
        <v>5.69±0.08</v>
      </c>
      <c r="F127" s="35" t="str">
        <f>CONCATENATE(ROUND(INDEX('cyt acc'!N:U,MATCH('TABLE S4 cyt stats'!B127,'cyt acc'!M:M,0),4),2),"±",ROUND(INDEX('cyt acc'!C:J,MATCH('TABLE S4 cyt stats'!B127,'cyt acc'!B:B,0),4),2))</f>
        <v>5.77±0.18</v>
      </c>
      <c r="G127" s="35" t="str">
        <f>CONCATENATE(ROUND(INDEX('cyt acc'!N:U,MATCH('TABLE S4 cyt stats'!B127,'cyt acc'!M:M,0),5),2),"±",ROUND(INDEX('cyt acc'!C:J,MATCH('TABLE S4 cyt stats'!B127,'cyt acc'!B:B,0),5),2))</f>
        <v>5.91±0.14</v>
      </c>
      <c r="H127" s="35" t="str">
        <f>CONCATENATE(ROUND(INDEX('cyt acc'!N:U,MATCH('TABLE S4 cyt stats'!B127,'cyt acc'!M:M,0),6),2),"±",ROUND(INDEX('cyt acc'!C:J,MATCH('TABLE S4 cyt stats'!B127,'cyt acc'!B:B,0),6),2))</f>
        <v>5.76±0.11</v>
      </c>
      <c r="I127" s="35" t="str">
        <f>CONCATENATE(ROUND(INDEX('cyt acc'!N:U,MATCH('TABLE S4 cyt stats'!B127,'cyt acc'!M:M,0),7),2),"±",ROUND(INDEX('cyt acc'!C:J,MATCH('TABLE S4 cyt stats'!B127,'cyt acc'!B:B,0),7),2))</f>
        <v>5.63±0.08</v>
      </c>
      <c r="J127" s="35" t="str">
        <f>CONCATENATE(ROUND(INDEX('cyt acc'!N:U,MATCH('TABLE S4 cyt stats'!B127,'cyt acc'!M:M,0),8),2),"±",ROUND(INDEX('cyt acc'!C:J,MATCH('TABLE S4 cyt stats'!B127,'cyt acc'!B:B,0),8),2))</f>
        <v>5.62±0.19</v>
      </c>
      <c r="K127" s="35"/>
      <c r="L127" s="35"/>
      <c r="M127" s="35"/>
      <c r="N127" s="35"/>
      <c r="O127" s="35"/>
      <c r="P127" s="35"/>
      <c r="Q127" s="29">
        <v>502</v>
      </c>
      <c r="R127" s="42">
        <v>3.9646761429423796E-9</v>
      </c>
      <c r="S127" s="42">
        <v>5.72873632565628E-10</v>
      </c>
      <c r="T127" s="43">
        <v>0.46890573919196599</v>
      </c>
      <c r="U127" s="29">
        <v>2.2999999999999998</v>
      </c>
      <c r="V127" s="32" t="s">
        <v>748</v>
      </c>
      <c r="W127" s="30">
        <v>1</v>
      </c>
      <c r="X127" s="44">
        <v>1</v>
      </c>
      <c r="Y127" s="44">
        <v>0</v>
      </c>
      <c r="Z127" s="44">
        <v>1</v>
      </c>
      <c r="AB127" s="44">
        <v>114</v>
      </c>
      <c r="AC127" s="44">
        <v>35</v>
      </c>
      <c r="AD127" s="45" t="s">
        <v>123</v>
      </c>
      <c r="AE127" s="45" t="s">
        <v>1051</v>
      </c>
      <c r="AF127" s="44">
        <v>0.47</v>
      </c>
      <c r="AG127" s="120" t="s">
        <v>1161</v>
      </c>
    </row>
    <row r="128" spans="1:33" ht="30" customHeight="1" x14ac:dyDescent="0.2">
      <c r="A128" s="46" t="s">
        <v>711</v>
      </c>
      <c r="T128" s="43"/>
      <c r="V128" s="32" t="s">
        <v>747</v>
      </c>
      <c r="W128" s="30">
        <v>1</v>
      </c>
      <c r="X128" s="44">
        <v>1</v>
      </c>
      <c r="Y128" s="44">
        <v>0</v>
      </c>
      <c r="Z128" s="44">
        <v>1</v>
      </c>
      <c r="AB128" s="44">
        <v>70</v>
      </c>
      <c r="AC128" s="44">
        <v>34</v>
      </c>
      <c r="AD128" s="45" t="s">
        <v>141</v>
      </c>
      <c r="AE128" s="45" t="s">
        <v>1051</v>
      </c>
      <c r="AF128" s="44">
        <v>0.26</v>
      </c>
      <c r="AG128" s="111"/>
    </row>
    <row r="129" spans="1:33" ht="30" customHeight="1" x14ac:dyDescent="0.2">
      <c r="A129" s="46" t="s">
        <v>678</v>
      </c>
      <c r="T129" s="43"/>
      <c r="V129" s="32" t="s">
        <v>210</v>
      </c>
      <c r="W129" s="37">
        <v>4</v>
      </c>
      <c r="X129" s="44">
        <v>4</v>
      </c>
      <c r="Y129" s="44">
        <v>1</v>
      </c>
      <c r="Z129" s="47">
        <v>3</v>
      </c>
      <c r="AB129" s="46">
        <v>45</v>
      </c>
      <c r="AC129" s="44">
        <v>13</v>
      </c>
      <c r="AD129" s="45" t="s">
        <v>115</v>
      </c>
      <c r="AE129" s="45" t="s">
        <v>1051</v>
      </c>
      <c r="AF129" s="44">
        <v>0.33</v>
      </c>
      <c r="AG129" s="111"/>
    </row>
    <row r="130" spans="1:33" ht="30" customHeight="1" x14ac:dyDescent="0.2">
      <c r="A130" s="41" t="s">
        <v>602</v>
      </c>
      <c r="B130" s="28" t="s">
        <v>508</v>
      </c>
      <c r="C130" s="35" t="str">
        <f>CONCATENATE(ROUND(INDEX('cyt acc'!N:U,MATCH('TABLE S4 cyt stats'!B130,'cyt acc'!M:M,0),1),2),"±",ROUND(INDEX('cyt acc'!C:J,MATCH('TABLE S4 cyt stats'!B130,'cyt acc'!B:B,0),1),2))</f>
        <v>6.16±0.16</v>
      </c>
      <c r="D130" s="35" t="str">
        <f>CONCATENATE(ROUND(INDEX('cyt acc'!N:U,MATCH('TABLE S4 cyt stats'!B130,'cyt acc'!M:M,0),2),2),"±",ROUND(INDEX('cyt acc'!C:J,MATCH('TABLE S4 cyt stats'!B130,'cyt acc'!B:B,0),2),2))</f>
        <v>6.23±0.14</v>
      </c>
      <c r="E130" s="35" t="str">
        <f>CONCATENATE(ROUND(INDEX('cyt acc'!N:U,MATCH('TABLE S4 cyt stats'!B130,'cyt acc'!M:M,0),3),2),"±",ROUND(INDEX('cyt acc'!C:J,MATCH('TABLE S4 cyt stats'!B130,'cyt acc'!B:B,0),3),2))</f>
        <v>6.19±0.3</v>
      </c>
      <c r="F130" s="35" t="str">
        <f>CONCATENATE(ROUND(INDEX('cyt acc'!N:U,MATCH('TABLE S4 cyt stats'!B130,'cyt acc'!M:M,0),4),2),"±",ROUND(INDEX('cyt acc'!C:J,MATCH('TABLE S4 cyt stats'!B130,'cyt acc'!B:B,0),4),2))</f>
        <v>6.05±0.46</v>
      </c>
      <c r="G130" s="35" t="str">
        <f>CONCATENATE(ROUND(INDEX('cyt acc'!N:U,MATCH('TABLE S4 cyt stats'!B130,'cyt acc'!M:M,0),5),2),"±",ROUND(INDEX('cyt acc'!C:J,MATCH('TABLE S4 cyt stats'!B130,'cyt acc'!B:B,0),5),2))</f>
        <v>6.43±0.16</v>
      </c>
      <c r="H130" s="35" t="str">
        <f>CONCATENATE(ROUND(INDEX('cyt acc'!N:U,MATCH('TABLE S4 cyt stats'!B130,'cyt acc'!M:M,0),6),2),"±",ROUND(INDEX('cyt acc'!C:J,MATCH('TABLE S4 cyt stats'!B130,'cyt acc'!B:B,0),6),2))</f>
        <v>6.52±0.12</v>
      </c>
      <c r="I130" s="35" t="str">
        <f>CONCATENATE(ROUND(INDEX('cyt acc'!N:U,MATCH('TABLE S4 cyt stats'!B130,'cyt acc'!M:M,0),7),2),"±",ROUND(INDEX('cyt acc'!C:J,MATCH('TABLE S4 cyt stats'!B130,'cyt acc'!B:B,0),7),2))</f>
        <v>6.23±0.23</v>
      </c>
      <c r="J130" s="35" t="str">
        <f>CONCATENATE(ROUND(INDEX('cyt acc'!N:U,MATCH('TABLE S4 cyt stats'!B130,'cyt acc'!M:M,0),8),2),"±",ROUND(INDEX('cyt acc'!C:J,MATCH('TABLE S4 cyt stats'!B130,'cyt acc'!B:B,0),8),2))</f>
        <v>6.18±0.33</v>
      </c>
      <c r="K130" s="35"/>
      <c r="L130" s="35"/>
      <c r="M130" s="35"/>
      <c r="N130" s="35"/>
      <c r="O130" s="35"/>
      <c r="P130" s="35"/>
      <c r="Q130" s="29">
        <v>521</v>
      </c>
      <c r="R130" s="42">
        <v>9.5052405461083494E-3</v>
      </c>
      <c r="S130" s="42">
        <v>2.2890905771091001E-4</v>
      </c>
      <c r="T130" s="43">
        <v>0.15111924834000801</v>
      </c>
      <c r="U130" s="29">
        <v>2.2000000000000002</v>
      </c>
      <c r="V130" s="32" t="s">
        <v>609</v>
      </c>
      <c r="W130" s="30">
        <v>1</v>
      </c>
      <c r="X130" s="44">
        <v>1</v>
      </c>
      <c r="Y130" s="44">
        <v>1</v>
      </c>
      <c r="Z130" s="44">
        <v>0</v>
      </c>
      <c r="AB130" s="44">
        <v>135</v>
      </c>
      <c r="AC130" s="44">
        <v>31</v>
      </c>
      <c r="AD130" s="45" t="s">
        <v>141</v>
      </c>
      <c r="AE130" s="45" t="s">
        <v>1049</v>
      </c>
      <c r="AF130" s="48" t="s">
        <v>1053</v>
      </c>
      <c r="AG130" s="71" t="s">
        <v>1162</v>
      </c>
    </row>
    <row r="131" spans="1:33" ht="30" customHeight="1" x14ac:dyDescent="0.2">
      <c r="A131" s="41" t="s">
        <v>1036</v>
      </c>
      <c r="B131" s="28" t="s">
        <v>402</v>
      </c>
      <c r="C131" s="35" t="str">
        <f>CONCATENATE(ROUND(INDEX('cyt acc'!N:U,MATCH('TABLE S4 cyt stats'!B131,'cyt acc'!M:M,0),1),2),"±",ROUND(INDEX('cyt acc'!C:J,MATCH('TABLE S4 cyt stats'!B131,'cyt acc'!B:B,0),1),2))</f>
        <v>5.4±0.1</v>
      </c>
      <c r="D131" s="35" t="str">
        <f>CONCATENATE(ROUND(INDEX('cyt acc'!N:U,MATCH('TABLE S4 cyt stats'!B131,'cyt acc'!M:M,0),2),2),"±",ROUND(INDEX('cyt acc'!C:J,MATCH('TABLE S4 cyt stats'!B131,'cyt acc'!B:B,0),2),2))</f>
        <v>5.32±0.12</v>
      </c>
      <c r="E131" s="35" t="str">
        <f>CONCATENATE(ROUND(INDEX('cyt acc'!N:U,MATCH('TABLE S4 cyt stats'!B131,'cyt acc'!M:M,0),3),2),"±",ROUND(INDEX('cyt acc'!C:J,MATCH('TABLE S4 cyt stats'!B131,'cyt acc'!B:B,0),3),2))</f>
        <v>5.27±0.14</v>
      </c>
      <c r="F131" s="35" t="str">
        <f>CONCATENATE(ROUND(INDEX('cyt acc'!N:U,MATCH('TABLE S4 cyt stats'!B131,'cyt acc'!M:M,0),4),2),"±",ROUND(INDEX('cyt acc'!C:J,MATCH('TABLE S4 cyt stats'!B131,'cyt acc'!B:B,0),4),2))</f>
        <v>5.23±0.14</v>
      </c>
      <c r="G131" s="35" t="str">
        <f>CONCATENATE(ROUND(INDEX('cyt acc'!N:U,MATCH('TABLE S4 cyt stats'!B131,'cyt acc'!M:M,0),5),2),"±",ROUND(INDEX('cyt acc'!C:J,MATCH('TABLE S4 cyt stats'!B131,'cyt acc'!B:B,0),5),2))</f>
        <v>5.22±0.09</v>
      </c>
      <c r="H131" s="35" t="str">
        <f>CONCATENATE(ROUND(INDEX('cyt acc'!N:U,MATCH('TABLE S4 cyt stats'!B131,'cyt acc'!M:M,0),6),2),"±",ROUND(INDEX('cyt acc'!C:J,MATCH('TABLE S4 cyt stats'!B131,'cyt acc'!B:B,0),6),2))</f>
        <v>5.11±0.1</v>
      </c>
      <c r="I131" s="35" t="str">
        <f>CONCATENATE(ROUND(INDEX('cyt acc'!N:U,MATCH('TABLE S4 cyt stats'!B131,'cyt acc'!M:M,0),7),2),"±",ROUND(INDEX('cyt acc'!C:J,MATCH('TABLE S4 cyt stats'!B131,'cyt acc'!B:B,0),7),2))</f>
        <v>5.2±0.11</v>
      </c>
      <c r="J131" s="35" t="str">
        <f>CONCATENATE(ROUND(INDEX('cyt acc'!N:U,MATCH('TABLE S4 cyt stats'!B131,'cyt acc'!M:M,0),8),2),"±",ROUND(INDEX('cyt acc'!C:J,MATCH('TABLE S4 cyt stats'!B131,'cyt acc'!B:B,0),8),2))</f>
        <v>5.25±0.19</v>
      </c>
      <c r="K131" s="35"/>
      <c r="L131" s="35"/>
      <c r="M131" s="35"/>
      <c r="N131" s="35"/>
      <c r="O131" s="35"/>
      <c r="P131" s="35"/>
      <c r="Q131" s="29">
        <v>618</v>
      </c>
      <c r="R131" s="42">
        <v>8.7344252455445704E-4</v>
      </c>
      <c r="S131" s="42">
        <v>2.1034597103621801E-5</v>
      </c>
      <c r="T131" s="43">
        <v>0.18904413832828099</v>
      </c>
      <c r="U131" s="29">
        <v>2</v>
      </c>
      <c r="V131" s="32" t="s">
        <v>520</v>
      </c>
      <c r="W131" s="30">
        <v>2</v>
      </c>
      <c r="X131" s="44">
        <v>2</v>
      </c>
      <c r="Y131" s="44">
        <v>1</v>
      </c>
      <c r="Z131" s="44">
        <v>1</v>
      </c>
      <c r="AB131" s="44">
        <v>216</v>
      </c>
      <c r="AC131" s="44">
        <v>12</v>
      </c>
      <c r="AD131" s="45" t="s">
        <v>123</v>
      </c>
      <c r="AE131" s="45" t="s">
        <v>1049</v>
      </c>
      <c r="AF131" s="48" t="s">
        <v>1053</v>
      </c>
      <c r="AG131" s="104" t="s">
        <v>1163</v>
      </c>
    </row>
    <row r="132" spans="1:33" ht="30" customHeight="1" x14ac:dyDescent="0.2">
      <c r="A132" s="46" t="s">
        <v>1035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T132" s="43"/>
      <c r="V132" s="36" t="s">
        <v>162</v>
      </c>
      <c r="W132" s="30">
        <v>2</v>
      </c>
      <c r="X132" s="44">
        <v>2</v>
      </c>
      <c r="Y132" s="44">
        <v>1</v>
      </c>
      <c r="Z132" s="44">
        <v>1</v>
      </c>
      <c r="AB132" s="44">
        <v>135</v>
      </c>
      <c r="AC132" s="44">
        <v>7</v>
      </c>
      <c r="AD132" s="45" t="s">
        <v>127</v>
      </c>
      <c r="AE132" s="45" t="s">
        <v>1049</v>
      </c>
      <c r="AF132" s="48" t="s">
        <v>1053</v>
      </c>
      <c r="AG132" s="111"/>
    </row>
    <row r="133" spans="1:33" ht="30" customHeight="1" x14ac:dyDescent="0.2">
      <c r="A133" s="41" t="s">
        <v>1424</v>
      </c>
      <c r="B133" s="28" t="s">
        <v>509</v>
      </c>
      <c r="C133" s="35" t="str">
        <f>CONCATENATE(ROUND(INDEX('cyt acc'!N:U,MATCH('TABLE S4 cyt stats'!B133,'cyt acc'!M:M,0),1),2),"±",ROUND(INDEX('cyt acc'!C:J,MATCH('TABLE S4 cyt stats'!B133,'cyt acc'!B:B,0),1),2))</f>
        <v>6±0.17</v>
      </c>
      <c r="D133" s="35" t="str">
        <f>CONCATENATE(ROUND(INDEX('cyt acc'!N:U,MATCH('TABLE S4 cyt stats'!B133,'cyt acc'!M:M,0),2),2),"±",ROUND(INDEX('cyt acc'!C:J,MATCH('TABLE S4 cyt stats'!B133,'cyt acc'!B:B,0),2),2))</f>
        <v>5.98±0.2</v>
      </c>
      <c r="E133" s="35" t="str">
        <f>CONCATENATE(ROUND(INDEX('cyt acc'!N:U,MATCH('TABLE S4 cyt stats'!B133,'cyt acc'!M:M,0),3),2),"±",ROUND(INDEX('cyt acc'!C:J,MATCH('TABLE S4 cyt stats'!B133,'cyt acc'!B:B,0),3),2))</f>
        <v>6±0.12</v>
      </c>
      <c r="F133" s="35" t="str">
        <f>CONCATENATE(ROUND(INDEX('cyt acc'!N:U,MATCH('TABLE S4 cyt stats'!B133,'cyt acc'!M:M,0),4),2),"±",ROUND(INDEX('cyt acc'!C:J,MATCH('TABLE S4 cyt stats'!B133,'cyt acc'!B:B,0),4),2))</f>
        <v>6.04±0.17</v>
      </c>
      <c r="G133" s="35" t="str">
        <f>CONCATENATE(ROUND(INDEX('cyt acc'!N:U,MATCH('TABLE S4 cyt stats'!B133,'cyt acc'!M:M,0),5),2),"±",ROUND(INDEX('cyt acc'!C:J,MATCH('TABLE S4 cyt stats'!B133,'cyt acc'!B:B,0),5),2))</f>
        <v>5.88±0.18</v>
      </c>
      <c r="H133" s="35" t="str">
        <f>CONCATENATE(ROUND(INDEX('cyt acc'!N:U,MATCH('TABLE S4 cyt stats'!B133,'cyt acc'!M:M,0),6),2),"±",ROUND(INDEX('cyt acc'!C:J,MATCH('TABLE S4 cyt stats'!B133,'cyt acc'!B:B,0),6),2))</f>
        <v>5.87±0.27</v>
      </c>
      <c r="I133" s="35" t="str">
        <f>CONCATENATE(ROUND(INDEX('cyt acc'!N:U,MATCH('TABLE S4 cyt stats'!B133,'cyt acc'!M:M,0),7),2),"±",ROUND(INDEX('cyt acc'!C:J,MATCH('TABLE S4 cyt stats'!B133,'cyt acc'!B:B,0),7),2))</f>
        <v>5.77±0.17</v>
      </c>
      <c r="J133" s="35" t="str">
        <f>CONCATENATE(ROUND(INDEX('cyt acc'!N:U,MATCH('TABLE S4 cyt stats'!B133,'cyt acc'!M:M,0),8),2),"±",ROUND(INDEX('cyt acc'!C:J,MATCH('TABLE S4 cyt stats'!B133,'cyt acc'!B:B,0),8),2))</f>
        <v>5.74±0.21</v>
      </c>
      <c r="K133" s="35"/>
      <c r="L133" s="35"/>
      <c r="M133" s="35"/>
      <c r="N133" s="35"/>
      <c r="O133" s="35"/>
      <c r="P133" s="35"/>
      <c r="Q133" s="29">
        <v>642</v>
      </c>
      <c r="R133" s="42">
        <v>3.41051894834798E-3</v>
      </c>
      <c r="S133" s="42">
        <v>8.2133500460561794E-5</v>
      </c>
      <c r="T133" s="43">
        <v>0.159257792180939</v>
      </c>
      <c r="U133" s="29">
        <v>1.9</v>
      </c>
      <c r="V133" s="32" t="s">
        <v>210</v>
      </c>
      <c r="W133" s="37">
        <v>4</v>
      </c>
      <c r="X133" s="44">
        <v>4</v>
      </c>
      <c r="Y133" s="44">
        <v>1</v>
      </c>
      <c r="Z133" s="47">
        <v>3</v>
      </c>
      <c r="AB133" s="44">
        <v>216</v>
      </c>
      <c r="AC133" s="44">
        <v>42</v>
      </c>
      <c r="AD133" s="45" t="s">
        <v>713</v>
      </c>
      <c r="AE133" s="45" t="s">
        <v>1054</v>
      </c>
      <c r="AF133" s="44">
        <v>4.58</v>
      </c>
      <c r="AG133" s="104" t="s">
        <v>1164</v>
      </c>
    </row>
    <row r="134" spans="1:33" ht="30" customHeight="1" x14ac:dyDescent="0.2">
      <c r="A134" s="46" t="s">
        <v>1037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T134" s="43"/>
      <c r="V134" s="32" t="s">
        <v>723</v>
      </c>
      <c r="W134" s="37">
        <v>2</v>
      </c>
      <c r="X134" s="44">
        <v>2</v>
      </c>
      <c r="Y134" s="44">
        <v>1</v>
      </c>
      <c r="Z134" s="47">
        <v>1</v>
      </c>
      <c r="AB134" s="44">
        <v>97</v>
      </c>
      <c r="AC134" s="44">
        <v>30</v>
      </c>
      <c r="AD134" s="45" t="s">
        <v>141</v>
      </c>
      <c r="AE134" s="45" t="s">
        <v>1051</v>
      </c>
      <c r="AF134" s="44">
        <v>0.44</v>
      </c>
      <c r="AG134" s="104"/>
    </row>
    <row r="135" spans="1:33" ht="30" customHeight="1" x14ac:dyDescent="0.2">
      <c r="A135" s="46" t="s">
        <v>1038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T135" s="43"/>
      <c r="V135" s="32" t="s">
        <v>1325</v>
      </c>
      <c r="W135" s="37">
        <v>1</v>
      </c>
      <c r="X135" s="44">
        <v>1</v>
      </c>
      <c r="Y135" s="44">
        <v>0</v>
      </c>
      <c r="Z135" s="47">
        <v>1</v>
      </c>
      <c r="AB135" s="44">
        <v>77</v>
      </c>
      <c r="AC135" s="44">
        <v>6</v>
      </c>
      <c r="AD135" s="45" t="s">
        <v>127</v>
      </c>
      <c r="AE135" s="45" t="s">
        <v>1051</v>
      </c>
      <c r="AF135" s="44">
        <v>0.13</v>
      </c>
      <c r="AG135" s="104"/>
    </row>
    <row r="136" spans="1:33" ht="30" customHeight="1" x14ac:dyDescent="0.2">
      <c r="A136" s="41" t="s">
        <v>363</v>
      </c>
      <c r="B136" s="28" t="s">
        <v>430</v>
      </c>
      <c r="C136" s="35" t="str">
        <f>CONCATENATE(ROUND(INDEX('cyt acc'!N:U,MATCH('TABLE S4 cyt stats'!B136,'cyt acc'!M:M,0),1),2),"±",ROUND(INDEX('cyt acc'!C:J,MATCH('TABLE S4 cyt stats'!B136,'cyt acc'!B:B,0),1),2))</f>
        <v>5.17±0.1</v>
      </c>
      <c r="D136" s="35" t="str">
        <f>CONCATENATE(ROUND(INDEX('cyt acc'!N:U,MATCH('TABLE S4 cyt stats'!B136,'cyt acc'!M:M,0),2),2),"±",ROUND(INDEX('cyt acc'!C:J,MATCH('TABLE S4 cyt stats'!B136,'cyt acc'!B:B,0),2),2))</f>
        <v>5.15±0.14</v>
      </c>
      <c r="E136" s="35" t="str">
        <f>CONCATENATE(ROUND(INDEX('cyt acc'!N:U,MATCH('TABLE S4 cyt stats'!B136,'cyt acc'!M:M,0),3),2),"±",ROUND(INDEX('cyt acc'!C:J,MATCH('TABLE S4 cyt stats'!B136,'cyt acc'!B:B,0),3),2))</f>
        <v>5.03±0.19</v>
      </c>
      <c r="F136" s="35" t="str">
        <f>CONCATENATE(ROUND(INDEX('cyt acc'!N:U,MATCH('TABLE S4 cyt stats'!B136,'cyt acc'!M:M,0),4),2),"±",ROUND(INDEX('cyt acc'!C:J,MATCH('TABLE S4 cyt stats'!B136,'cyt acc'!B:B,0),4),2))</f>
        <v>5.05±0.23</v>
      </c>
      <c r="G136" s="35" t="str">
        <f>CONCATENATE(ROUND(INDEX('cyt acc'!N:U,MATCH('TABLE S4 cyt stats'!B136,'cyt acc'!M:M,0),5),2),"±",ROUND(INDEX('cyt acc'!C:J,MATCH('TABLE S4 cyt stats'!B136,'cyt acc'!B:B,0),5),2))</f>
        <v>5.05±0.29</v>
      </c>
      <c r="H136" s="35" t="str">
        <f>CONCATENATE(ROUND(INDEX('cyt acc'!N:U,MATCH('TABLE S4 cyt stats'!B136,'cyt acc'!M:M,0),6),2),"±",ROUND(INDEX('cyt acc'!C:J,MATCH('TABLE S4 cyt stats'!B136,'cyt acc'!B:B,0),6),2))</f>
        <v>5.28±0.14</v>
      </c>
      <c r="I136" s="35" t="str">
        <f>CONCATENATE(ROUND(INDEX('cyt acc'!N:U,MATCH('TABLE S4 cyt stats'!B136,'cyt acc'!M:M,0),7),2),"±",ROUND(INDEX('cyt acc'!C:J,MATCH('TABLE S4 cyt stats'!B136,'cyt acc'!B:B,0),7),2))</f>
        <v>5.05±0.19</v>
      </c>
      <c r="J136" s="35" t="str">
        <f>CONCATENATE(ROUND(INDEX('cyt acc'!N:U,MATCH('TABLE S4 cyt stats'!B136,'cyt acc'!M:M,0),8),2),"±",ROUND(INDEX('cyt acc'!C:J,MATCH('TABLE S4 cyt stats'!B136,'cyt acc'!B:B,0),8),2))</f>
        <v>5.12±0.26</v>
      </c>
      <c r="K136" s="35"/>
      <c r="L136" s="35"/>
      <c r="M136" s="35"/>
      <c r="N136" s="35"/>
      <c r="O136" s="35"/>
      <c r="P136" s="35"/>
      <c r="Q136" s="29">
        <v>897</v>
      </c>
      <c r="R136" s="42">
        <v>0.17669945890657299</v>
      </c>
      <c r="S136" s="42">
        <v>4.2553480303969497E-3</v>
      </c>
      <c r="T136" s="43">
        <v>9.4981923383463507E-2</v>
      </c>
      <c r="U136" s="29">
        <v>1.6</v>
      </c>
      <c r="V136" s="32" t="s">
        <v>548</v>
      </c>
      <c r="W136" s="30">
        <v>2</v>
      </c>
      <c r="X136" s="44">
        <v>2</v>
      </c>
      <c r="Y136" s="44">
        <v>1</v>
      </c>
      <c r="Z136" s="44">
        <v>1</v>
      </c>
      <c r="AB136" s="44">
        <v>211</v>
      </c>
      <c r="AC136" s="44">
        <v>17</v>
      </c>
      <c r="AD136" s="45" t="s">
        <v>156</v>
      </c>
      <c r="AE136" s="45" t="s">
        <v>1051</v>
      </c>
      <c r="AF136" s="44">
        <v>0.23</v>
      </c>
      <c r="AG136" s="71" t="s">
        <v>1165</v>
      </c>
    </row>
    <row r="137" spans="1:33" ht="30" customHeight="1" x14ac:dyDescent="0.2">
      <c r="A137" s="41" t="s">
        <v>394</v>
      </c>
      <c r="B137" s="28" t="s">
        <v>461</v>
      </c>
      <c r="C137" s="35" t="str">
        <f>CONCATENATE(ROUND(INDEX('cyt acc'!N:U,MATCH('TABLE S4 cyt stats'!B137,'cyt acc'!M:M,0),1),2),"±",ROUND(INDEX('cyt acc'!C:J,MATCH('TABLE S4 cyt stats'!B137,'cyt acc'!B:B,0),1),2))</f>
        <v>5.45±0.22</v>
      </c>
      <c r="D137" s="35" t="str">
        <f>CONCATENATE(ROUND(INDEX('cyt acc'!N:U,MATCH('TABLE S4 cyt stats'!B137,'cyt acc'!M:M,0),2),2),"±",ROUND(INDEX('cyt acc'!C:J,MATCH('TABLE S4 cyt stats'!B137,'cyt acc'!B:B,0),2),2))</f>
        <v>5.34±0.15</v>
      </c>
      <c r="E137" s="35" t="str">
        <f>CONCATENATE(ROUND(INDEX('cyt acc'!N:U,MATCH('TABLE S4 cyt stats'!B137,'cyt acc'!M:M,0),3),2),"±",ROUND(INDEX('cyt acc'!C:J,MATCH('TABLE S4 cyt stats'!B137,'cyt acc'!B:B,0),3),2))</f>
        <v>5.49±0.14</v>
      </c>
      <c r="F137" s="35" t="str">
        <f>CONCATENATE(ROUND(INDEX('cyt acc'!N:U,MATCH('TABLE S4 cyt stats'!B137,'cyt acc'!M:M,0),4),2),"±",ROUND(INDEX('cyt acc'!C:J,MATCH('TABLE S4 cyt stats'!B137,'cyt acc'!B:B,0),4),2))</f>
        <v>5.53±0.1</v>
      </c>
      <c r="G137" s="35" t="str">
        <f>CONCATENATE(ROUND(INDEX('cyt acc'!N:U,MATCH('TABLE S4 cyt stats'!B137,'cyt acc'!M:M,0),5),2),"±",ROUND(INDEX('cyt acc'!C:J,MATCH('TABLE S4 cyt stats'!B137,'cyt acc'!B:B,0),5),2))</f>
        <v>5.66±0.1</v>
      </c>
      <c r="H137" s="35" t="str">
        <f>CONCATENATE(ROUND(INDEX('cyt acc'!N:U,MATCH('TABLE S4 cyt stats'!B137,'cyt acc'!M:M,0),6),2),"±",ROUND(INDEX('cyt acc'!C:J,MATCH('TABLE S4 cyt stats'!B137,'cyt acc'!B:B,0),6),2))</f>
        <v>5.55±0.12</v>
      </c>
      <c r="I137" s="35" t="str">
        <f>CONCATENATE(ROUND(INDEX('cyt acc'!N:U,MATCH('TABLE S4 cyt stats'!B137,'cyt acc'!M:M,0),7),2),"±",ROUND(INDEX('cyt acc'!C:J,MATCH('TABLE S4 cyt stats'!B137,'cyt acc'!B:B,0),7),2))</f>
        <v>5.64±0.1</v>
      </c>
      <c r="J137" s="35" t="str">
        <f>CONCATENATE(ROUND(INDEX('cyt acc'!N:U,MATCH('TABLE S4 cyt stats'!B137,'cyt acc'!M:M,0),8),2),"±",ROUND(INDEX('cyt acc'!C:J,MATCH('TABLE S4 cyt stats'!B137,'cyt acc'!B:B,0),8),2))</f>
        <v>5.67±0.14</v>
      </c>
      <c r="K137" s="35"/>
      <c r="L137" s="35"/>
      <c r="M137" s="35"/>
      <c r="N137" s="35"/>
      <c r="O137" s="35"/>
      <c r="P137" s="35"/>
      <c r="Q137" s="29">
        <v>558</v>
      </c>
      <c r="R137" s="42">
        <v>2.2838775531441801E-5</v>
      </c>
      <c r="S137" s="42">
        <v>1.1000253093676399E-6</v>
      </c>
      <c r="T137" s="43">
        <v>0.27055135572084998</v>
      </c>
      <c r="U137" s="29">
        <v>2.1</v>
      </c>
      <c r="V137" s="32" t="s">
        <v>549</v>
      </c>
      <c r="W137" s="30">
        <v>1</v>
      </c>
      <c r="X137" s="44">
        <v>1</v>
      </c>
      <c r="Y137" s="44">
        <v>1</v>
      </c>
      <c r="Z137" s="44">
        <v>0</v>
      </c>
      <c r="AB137" s="44">
        <v>140</v>
      </c>
      <c r="AC137" s="44">
        <v>14</v>
      </c>
      <c r="AD137" s="45" t="s">
        <v>123</v>
      </c>
      <c r="AE137" s="45" t="s">
        <v>1049</v>
      </c>
      <c r="AF137" s="44">
        <v>0.25</v>
      </c>
      <c r="AG137" s="71" t="s">
        <v>1166</v>
      </c>
    </row>
    <row r="138" spans="1:33" ht="30" customHeight="1" x14ac:dyDescent="0.2">
      <c r="A138" s="41" t="s">
        <v>604</v>
      </c>
      <c r="B138" s="28" t="s">
        <v>510</v>
      </c>
      <c r="C138" s="35" t="str">
        <f>CONCATENATE(ROUND(INDEX('cyt acc'!N:U,MATCH('TABLE S4 cyt stats'!B138,'cyt acc'!M:M,0),1),2),"±",ROUND(INDEX('cyt acc'!C:J,MATCH('TABLE S4 cyt stats'!B138,'cyt acc'!B:B,0),1),2))</f>
        <v>5.52±0.18</v>
      </c>
      <c r="D138" s="35" t="str">
        <f>CONCATENATE(ROUND(INDEX('cyt acc'!N:U,MATCH('TABLE S4 cyt stats'!B138,'cyt acc'!M:M,0),2),2),"±",ROUND(INDEX('cyt acc'!C:J,MATCH('TABLE S4 cyt stats'!B138,'cyt acc'!B:B,0),2),2))</f>
        <v>5.56±0.18</v>
      </c>
      <c r="E138" s="35" t="str">
        <f>CONCATENATE(ROUND(INDEX('cyt acc'!N:U,MATCH('TABLE S4 cyt stats'!B138,'cyt acc'!M:M,0),3),2),"±",ROUND(INDEX('cyt acc'!C:J,MATCH('TABLE S4 cyt stats'!B138,'cyt acc'!B:B,0),3),2))</f>
        <v>5.32±0.13</v>
      </c>
      <c r="F138" s="35" t="str">
        <f>CONCATENATE(ROUND(INDEX('cyt acc'!N:U,MATCH('TABLE S4 cyt stats'!B138,'cyt acc'!M:M,0),4),2),"±",ROUND(INDEX('cyt acc'!C:J,MATCH('TABLE S4 cyt stats'!B138,'cyt acc'!B:B,0),4),2))</f>
        <v>5.31±0.16</v>
      </c>
      <c r="G138" s="35" t="str">
        <f>CONCATENATE(ROUND(INDEX('cyt acc'!N:U,MATCH('TABLE S4 cyt stats'!B138,'cyt acc'!M:M,0),5),2),"±",ROUND(INDEX('cyt acc'!C:J,MATCH('TABLE S4 cyt stats'!B138,'cyt acc'!B:B,0),5),2))</f>
        <v>5.57±0.1</v>
      </c>
      <c r="H138" s="35" t="str">
        <f>CONCATENATE(ROUND(INDEX('cyt acc'!N:U,MATCH('TABLE S4 cyt stats'!B138,'cyt acc'!M:M,0),6),2),"±",ROUND(INDEX('cyt acc'!C:J,MATCH('TABLE S4 cyt stats'!B138,'cyt acc'!B:B,0),6),2))</f>
        <v>5.55±0.09</v>
      </c>
      <c r="I138" s="35" t="str">
        <f>CONCATENATE(ROUND(INDEX('cyt acc'!N:U,MATCH('TABLE S4 cyt stats'!B138,'cyt acc'!M:M,0),7),2),"±",ROUND(INDEX('cyt acc'!C:J,MATCH('TABLE S4 cyt stats'!B138,'cyt acc'!B:B,0),7),2))</f>
        <v>5.39±0.1</v>
      </c>
      <c r="J138" s="35" t="str">
        <f>CONCATENATE(ROUND(INDEX('cyt acc'!N:U,MATCH('TABLE S4 cyt stats'!B138,'cyt acc'!M:M,0),8),2),"±",ROUND(INDEX('cyt acc'!C:J,MATCH('TABLE S4 cyt stats'!B138,'cyt acc'!B:B,0),8),2))</f>
        <v>5.3±0.17</v>
      </c>
      <c r="K138" s="35"/>
      <c r="L138" s="35"/>
      <c r="M138" s="35"/>
      <c r="N138" s="35"/>
      <c r="O138" s="35"/>
      <c r="P138" s="35"/>
      <c r="Q138" s="29">
        <v>674</v>
      </c>
      <c r="R138" s="42">
        <v>4.2808180477082996E-6</v>
      </c>
      <c r="S138" s="42">
        <v>3.0927718897149702E-7</v>
      </c>
      <c r="T138" s="43">
        <v>0.30552784967604601</v>
      </c>
      <c r="U138" s="29">
        <v>1.8</v>
      </c>
      <c r="V138" s="32" t="s">
        <v>746</v>
      </c>
      <c r="W138" s="30">
        <v>1</v>
      </c>
      <c r="X138" s="44">
        <v>1</v>
      </c>
      <c r="Y138" s="44">
        <v>1</v>
      </c>
      <c r="Z138" s="44">
        <v>0</v>
      </c>
      <c r="AB138" s="46">
        <v>64</v>
      </c>
      <c r="AC138" s="44">
        <v>4</v>
      </c>
      <c r="AD138" s="45" t="s">
        <v>127</v>
      </c>
      <c r="AE138" s="45" t="s">
        <v>1051</v>
      </c>
      <c r="AG138" s="71" t="s">
        <v>1167</v>
      </c>
    </row>
    <row r="139" spans="1:33" ht="30" customHeight="1" x14ac:dyDescent="0.2">
      <c r="A139" s="41" t="s">
        <v>386</v>
      </c>
      <c r="B139" s="28" t="s">
        <v>453</v>
      </c>
      <c r="C139" s="35" t="str">
        <f>CONCATENATE(ROUND(INDEX('cyt acc'!N:U,MATCH('TABLE S4 cyt stats'!B139,'cyt acc'!M:M,0),1),2),"±",ROUND(INDEX('cyt acc'!C:J,MATCH('TABLE S4 cyt stats'!B139,'cyt acc'!B:B,0),1),2))</f>
        <v>6.19±0.19</v>
      </c>
      <c r="D139" s="35" t="str">
        <f>CONCATENATE(ROUND(INDEX('cyt acc'!N:U,MATCH('TABLE S4 cyt stats'!B139,'cyt acc'!M:M,0),2),2),"±",ROUND(INDEX('cyt acc'!C:J,MATCH('TABLE S4 cyt stats'!B139,'cyt acc'!B:B,0),2),2))</f>
        <v>6.08±0.23</v>
      </c>
      <c r="E139" s="35" t="str">
        <f>CONCATENATE(ROUND(INDEX('cyt acc'!N:U,MATCH('TABLE S4 cyt stats'!B139,'cyt acc'!M:M,0),3),2),"±",ROUND(INDEX('cyt acc'!C:J,MATCH('TABLE S4 cyt stats'!B139,'cyt acc'!B:B,0),3),2))</f>
        <v>6.02±0.2</v>
      </c>
      <c r="F139" s="35" t="str">
        <f>CONCATENATE(ROUND(INDEX('cyt acc'!N:U,MATCH('TABLE S4 cyt stats'!B139,'cyt acc'!M:M,0),4),2),"±",ROUND(INDEX('cyt acc'!C:J,MATCH('TABLE S4 cyt stats'!B139,'cyt acc'!B:B,0),4),2))</f>
        <v>5.91±0.09</v>
      </c>
      <c r="G139" s="35" t="str">
        <f>CONCATENATE(ROUND(INDEX('cyt acc'!N:U,MATCH('TABLE S4 cyt stats'!B139,'cyt acc'!M:M,0),5),2),"±",ROUND(INDEX('cyt acc'!C:J,MATCH('TABLE S4 cyt stats'!B139,'cyt acc'!B:B,0),5),2))</f>
        <v>6.22±0.17</v>
      </c>
      <c r="H139" s="35" t="str">
        <f>CONCATENATE(ROUND(INDEX('cyt acc'!N:U,MATCH('TABLE S4 cyt stats'!B139,'cyt acc'!M:M,0),6),2),"±",ROUND(INDEX('cyt acc'!C:J,MATCH('TABLE S4 cyt stats'!B139,'cyt acc'!B:B,0),6),2))</f>
        <v>6.03±0.21</v>
      </c>
      <c r="I139" s="35" t="str">
        <f>CONCATENATE(ROUND(INDEX('cyt acc'!N:U,MATCH('TABLE S4 cyt stats'!B139,'cyt acc'!M:M,0),7),2),"±",ROUND(INDEX('cyt acc'!C:J,MATCH('TABLE S4 cyt stats'!B139,'cyt acc'!B:B,0),7),2))</f>
        <v>6.11±0.19</v>
      </c>
      <c r="J139" s="35" t="str">
        <f>CONCATENATE(ROUND(INDEX('cyt acc'!N:U,MATCH('TABLE S4 cyt stats'!B139,'cyt acc'!M:M,0),8),2),"±",ROUND(INDEX('cyt acc'!C:J,MATCH('TABLE S4 cyt stats'!B139,'cyt acc'!B:B,0),8),2))</f>
        <v>5.95±0.1</v>
      </c>
      <c r="K139" s="35"/>
      <c r="L139" s="35"/>
      <c r="M139" s="35"/>
      <c r="N139" s="35"/>
      <c r="O139" s="35"/>
      <c r="P139" s="35"/>
      <c r="Q139" s="29">
        <v>557</v>
      </c>
      <c r="R139" s="42">
        <v>9.8471675819932197E-3</v>
      </c>
      <c r="S139" s="42">
        <v>2.3714348325864999E-4</v>
      </c>
      <c r="T139" s="43">
        <v>0.14438487540483899</v>
      </c>
      <c r="U139" s="29">
        <v>2.1</v>
      </c>
      <c r="V139" s="32" t="s">
        <v>166</v>
      </c>
      <c r="W139" s="37">
        <v>12</v>
      </c>
      <c r="X139" s="44">
        <v>12</v>
      </c>
      <c r="Y139" s="44">
        <v>6</v>
      </c>
      <c r="Z139" s="47">
        <v>6</v>
      </c>
      <c r="AB139" s="44">
        <v>510</v>
      </c>
      <c r="AC139" s="44">
        <v>32</v>
      </c>
      <c r="AD139" s="45" t="s">
        <v>563</v>
      </c>
      <c r="AE139" s="45" t="s">
        <v>1057</v>
      </c>
      <c r="AF139" s="48" t="s">
        <v>1053</v>
      </c>
      <c r="AG139" s="81" t="s">
        <v>1168</v>
      </c>
    </row>
    <row r="140" spans="1:33" ht="30" customHeight="1" x14ac:dyDescent="0.2">
      <c r="A140" s="49" t="s">
        <v>1425</v>
      </c>
      <c r="B140" s="28" t="s">
        <v>511</v>
      </c>
      <c r="C140" s="35" t="str">
        <f>CONCATENATE(ROUND(INDEX('cyt acc'!N:U,MATCH('TABLE S4 cyt stats'!B140,'cyt acc'!M:M,0),1),2),"±",ROUND(INDEX('cyt acc'!C:J,MATCH('TABLE S4 cyt stats'!B140,'cyt acc'!B:B,0),1),2))</f>
        <v>5.7±0.07</v>
      </c>
      <c r="D140" s="35" t="str">
        <f>CONCATENATE(ROUND(INDEX('cyt acc'!N:U,MATCH('TABLE S4 cyt stats'!B140,'cyt acc'!M:M,0),2),2),"±",ROUND(INDEX('cyt acc'!C:J,MATCH('TABLE S4 cyt stats'!B140,'cyt acc'!B:B,0),2),2))</f>
        <v>5.73±0.1</v>
      </c>
      <c r="E140" s="35" t="str">
        <f>CONCATENATE(ROUND(INDEX('cyt acc'!N:U,MATCH('TABLE S4 cyt stats'!B140,'cyt acc'!M:M,0),3),2),"±",ROUND(INDEX('cyt acc'!C:J,MATCH('TABLE S4 cyt stats'!B140,'cyt acc'!B:B,0),3),2))</f>
        <v>5.69±0.14</v>
      </c>
      <c r="F140" s="35" t="str">
        <f>CONCATENATE(ROUND(INDEX('cyt acc'!N:U,MATCH('TABLE S4 cyt stats'!B140,'cyt acc'!M:M,0),4),2),"±",ROUND(INDEX('cyt acc'!C:J,MATCH('TABLE S4 cyt stats'!B140,'cyt acc'!B:B,0),4),2))</f>
        <v>5.87±0.11</v>
      </c>
      <c r="G140" s="35" t="str">
        <f>CONCATENATE(ROUND(INDEX('cyt acc'!N:U,MATCH('TABLE S4 cyt stats'!B140,'cyt acc'!M:M,0),5),2),"±",ROUND(INDEX('cyt acc'!C:J,MATCH('TABLE S4 cyt stats'!B140,'cyt acc'!B:B,0),5),2))</f>
        <v>5.97±0.09</v>
      </c>
      <c r="H140" s="35" t="str">
        <f>CONCATENATE(ROUND(INDEX('cyt acc'!N:U,MATCH('TABLE S4 cyt stats'!B140,'cyt acc'!M:M,0),6),2),"±",ROUND(INDEX('cyt acc'!C:J,MATCH('TABLE S4 cyt stats'!B140,'cyt acc'!B:B,0),6),2))</f>
        <v>5.91±0.1</v>
      </c>
      <c r="I140" s="35" t="str">
        <f>CONCATENATE(ROUND(INDEX('cyt acc'!N:U,MATCH('TABLE S4 cyt stats'!B140,'cyt acc'!M:M,0),7),2),"±",ROUND(INDEX('cyt acc'!C:J,MATCH('TABLE S4 cyt stats'!B140,'cyt acc'!B:B,0),7),2))</f>
        <v>5.9±0.09</v>
      </c>
      <c r="J140" s="35" t="str">
        <f>CONCATENATE(ROUND(INDEX('cyt acc'!N:U,MATCH('TABLE S4 cyt stats'!B140,'cyt acc'!M:M,0),8),2),"±",ROUND(INDEX('cyt acc'!C:J,MATCH('TABLE S4 cyt stats'!B140,'cyt acc'!B:B,0),8),2))</f>
        <v>5.96±0.13</v>
      </c>
      <c r="K140" s="35"/>
      <c r="L140" s="35"/>
      <c r="M140" s="35"/>
      <c r="N140" s="35"/>
      <c r="O140" s="35"/>
      <c r="P140" s="35"/>
      <c r="Q140" s="29">
        <v>652</v>
      </c>
      <c r="R140" s="42">
        <v>1.8575171401025099E-9</v>
      </c>
      <c r="S140" s="42">
        <v>2.6840088653841598E-10</v>
      </c>
      <c r="T140" s="43">
        <v>0.46867020108369201</v>
      </c>
      <c r="U140" s="29">
        <v>1.9</v>
      </c>
      <c r="V140" s="32" t="s">
        <v>549</v>
      </c>
      <c r="W140" s="30">
        <v>2</v>
      </c>
      <c r="X140" s="44">
        <v>2</v>
      </c>
      <c r="Y140" s="44">
        <v>0</v>
      </c>
      <c r="Z140" s="44">
        <v>2</v>
      </c>
      <c r="AB140" s="44">
        <v>675</v>
      </c>
      <c r="AC140" s="44">
        <v>59</v>
      </c>
      <c r="AD140" s="45" t="s">
        <v>674</v>
      </c>
      <c r="AE140" s="45" t="s">
        <v>1065</v>
      </c>
      <c r="AF140" s="44">
        <v>4.1100000000000003</v>
      </c>
      <c r="AG140" s="104" t="s">
        <v>1169</v>
      </c>
    </row>
    <row r="141" spans="1:33" ht="30" customHeight="1" x14ac:dyDescent="0.2">
      <c r="A141" s="44" t="s">
        <v>1039</v>
      </c>
      <c r="T141" s="43"/>
      <c r="V141" s="28" t="s">
        <v>736</v>
      </c>
      <c r="W141" s="44">
        <v>4</v>
      </c>
      <c r="X141" s="44">
        <v>4</v>
      </c>
      <c r="Y141" s="44">
        <v>3</v>
      </c>
      <c r="Z141" s="44">
        <v>1</v>
      </c>
      <c r="AB141" s="44">
        <v>52</v>
      </c>
      <c r="AC141" s="44">
        <v>3</v>
      </c>
      <c r="AD141" s="45" t="s">
        <v>121</v>
      </c>
      <c r="AE141" s="45" t="s">
        <v>1051</v>
      </c>
      <c r="AF141" s="44">
        <v>0.06</v>
      </c>
      <c r="AG141" s="104"/>
    </row>
    <row r="142" spans="1:33" ht="30" customHeight="1" x14ac:dyDescent="0.2">
      <c r="A142" s="41" t="s">
        <v>1426</v>
      </c>
      <c r="B142" s="28" t="s">
        <v>512</v>
      </c>
      <c r="C142" s="35" t="str">
        <f>CONCATENATE(ROUND(INDEX('cyt acc'!N:U,MATCH('TABLE S4 cyt stats'!B142,'cyt acc'!M:M,0),1),2),"±",ROUND(INDEX('cyt acc'!C:J,MATCH('TABLE S4 cyt stats'!B142,'cyt acc'!B:B,0),1),2))</f>
        <v>6.59±0.12</v>
      </c>
      <c r="D142" s="35" t="str">
        <f>CONCATENATE(ROUND(INDEX('cyt acc'!N:U,MATCH('TABLE S4 cyt stats'!B142,'cyt acc'!M:M,0),2),2),"±",ROUND(INDEX('cyt acc'!C:J,MATCH('TABLE S4 cyt stats'!B142,'cyt acc'!B:B,0),2),2))</f>
        <v>6.83±0.1</v>
      </c>
      <c r="E142" s="35" t="str">
        <f>CONCATENATE(ROUND(INDEX('cyt acc'!N:U,MATCH('TABLE S4 cyt stats'!B142,'cyt acc'!M:M,0),3),2),"±",ROUND(INDEX('cyt acc'!C:J,MATCH('TABLE S4 cyt stats'!B142,'cyt acc'!B:B,0),3),2))</f>
        <v>6.62±0.12</v>
      </c>
      <c r="F142" s="35" t="str">
        <f>CONCATENATE(ROUND(INDEX('cyt acc'!N:U,MATCH('TABLE S4 cyt stats'!B142,'cyt acc'!M:M,0),4),2),"±",ROUND(INDEX('cyt acc'!C:J,MATCH('TABLE S4 cyt stats'!B142,'cyt acc'!B:B,0),4),2))</f>
        <v>6.6±0.14</v>
      </c>
      <c r="G142" s="35" t="str">
        <f>CONCATENATE(ROUND(INDEX('cyt acc'!N:U,MATCH('TABLE S4 cyt stats'!B142,'cyt acc'!M:M,0),5),2),"±",ROUND(INDEX('cyt acc'!C:J,MATCH('TABLE S4 cyt stats'!B142,'cyt acc'!B:B,0),5),2))</f>
        <v>6.56±0.31</v>
      </c>
      <c r="H142" s="35" t="str">
        <f>CONCATENATE(ROUND(INDEX('cyt acc'!N:U,MATCH('TABLE S4 cyt stats'!B142,'cyt acc'!M:M,0),6),2),"±",ROUND(INDEX('cyt acc'!C:J,MATCH('TABLE S4 cyt stats'!B142,'cyt acc'!B:B,0),6),2))</f>
        <v>6.71±0.18</v>
      </c>
      <c r="I142" s="35" t="str">
        <f>CONCATENATE(ROUND(INDEX('cyt acc'!N:U,MATCH('TABLE S4 cyt stats'!B142,'cyt acc'!M:M,0),7),2),"±",ROUND(INDEX('cyt acc'!C:J,MATCH('TABLE S4 cyt stats'!B142,'cyt acc'!B:B,0),7),2))</f>
        <v>6.61±0.11</v>
      </c>
      <c r="J142" s="35" t="str">
        <f>CONCATENATE(ROUND(INDEX('cyt acc'!N:U,MATCH('TABLE S4 cyt stats'!B142,'cyt acc'!M:M,0),8),2),"±",ROUND(INDEX('cyt acc'!C:J,MATCH('TABLE S4 cyt stats'!B142,'cyt acc'!B:B,0),8),2))</f>
        <v>6.6±0.16</v>
      </c>
      <c r="K142" s="35"/>
      <c r="L142" s="35"/>
      <c r="M142" s="35"/>
      <c r="N142" s="35"/>
      <c r="O142" s="35"/>
      <c r="P142" s="35"/>
      <c r="Q142" s="29">
        <v>717</v>
      </c>
      <c r="R142" s="42">
        <v>4.5617025459624698E-2</v>
      </c>
      <c r="S142" s="42">
        <v>1.09856770724361E-3</v>
      </c>
      <c r="T142" s="43">
        <v>0.123954976277127</v>
      </c>
      <c r="U142" s="29">
        <v>1.7</v>
      </c>
      <c r="V142" s="32" t="s">
        <v>166</v>
      </c>
      <c r="W142" s="37">
        <v>12</v>
      </c>
      <c r="X142" s="44">
        <v>12</v>
      </c>
      <c r="Y142" s="44">
        <v>6</v>
      </c>
      <c r="Z142" s="47">
        <v>6</v>
      </c>
      <c r="AB142" s="44">
        <v>1227</v>
      </c>
      <c r="AC142" s="44">
        <v>61</v>
      </c>
      <c r="AD142" s="45" t="s">
        <v>1066</v>
      </c>
      <c r="AE142" s="45" t="s">
        <v>1067</v>
      </c>
      <c r="AF142" s="46">
        <v>6</v>
      </c>
      <c r="AG142" s="71" t="s">
        <v>1170</v>
      </c>
    </row>
    <row r="143" spans="1:33" ht="30" customHeight="1" x14ac:dyDescent="0.2">
      <c r="A143" s="41" t="s">
        <v>1427</v>
      </c>
      <c r="B143" s="28" t="s">
        <v>435</v>
      </c>
      <c r="C143" s="35" t="str">
        <f>CONCATENATE(ROUND(INDEX('cyt acc'!N:U,MATCH('TABLE S4 cyt stats'!B143,'cyt acc'!M:M,0),1),2),"±",ROUND(INDEX('cyt acc'!C:J,MATCH('TABLE S4 cyt stats'!B143,'cyt acc'!B:B,0),1),2))</f>
        <v>5.4±0.1</v>
      </c>
      <c r="D143" s="35" t="str">
        <f>CONCATENATE(ROUND(INDEX('cyt acc'!N:U,MATCH('TABLE S4 cyt stats'!B143,'cyt acc'!M:M,0),2),2),"±",ROUND(INDEX('cyt acc'!C:J,MATCH('TABLE S4 cyt stats'!B143,'cyt acc'!B:B,0),2),2))</f>
        <v>5.42±0.15</v>
      </c>
      <c r="E143" s="35" t="str">
        <f>CONCATENATE(ROUND(INDEX('cyt acc'!N:U,MATCH('TABLE S4 cyt stats'!B143,'cyt acc'!M:M,0),3),2),"±",ROUND(INDEX('cyt acc'!C:J,MATCH('TABLE S4 cyt stats'!B143,'cyt acc'!B:B,0),3),2))</f>
        <v>5.3±0.12</v>
      </c>
      <c r="F143" s="35" t="str">
        <f>CONCATENATE(ROUND(INDEX('cyt acc'!N:U,MATCH('TABLE S4 cyt stats'!B143,'cyt acc'!M:M,0),4),2),"±",ROUND(INDEX('cyt acc'!C:J,MATCH('TABLE S4 cyt stats'!B143,'cyt acc'!B:B,0),4),2))</f>
        <v>5.35±0.13</v>
      </c>
      <c r="G143" s="35" t="str">
        <f>CONCATENATE(ROUND(INDEX('cyt acc'!N:U,MATCH('TABLE S4 cyt stats'!B143,'cyt acc'!M:M,0),5),2),"±",ROUND(INDEX('cyt acc'!C:J,MATCH('TABLE S4 cyt stats'!B143,'cyt acc'!B:B,0),5),2))</f>
        <v>5.44±0.17</v>
      </c>
      <c r="H143" s="35" t="str">
        <f>CONCATENATE(ROUND(INDEX('cyt acc'!N:U,MATCH('TABLE S4 cyt stats'!B143,'cyt acc'!M:M,0),6),2),"±",ROUND(INDEX('cyt acc'!C:J,MATCH('TABLE S4 cyt stats'!B143,'cyt acc'!B:B,0),6),2))</f>
        <v>5.41±0.15</v>
      </c>
      <c r="I143" s="35" t="str">
        <f>CONCATENATE(ROUND(INDEX('cyt acc'!N:U,MATCH('TABLE S4 cyt stats'!B143,'cyt acc'!M:M,0),7),2),"±",ROUND(INDEX('cyt acc'!C:J,MATCH('TABLE S4 cyt stats'!B143,'cyt acc'!B:B,0),7),2))</f>
        <v>5.35±0.12</v>
      </c>
      <c r="J143" s="35" t="str">
        <f>CONCATENATE(ROUND(INDEX('cyt acc'!N:U,MATCH('TABLE S4 cyt stats'!B143,'cyt acc'!M:M,0),8),2),"±",ROUND(INDEX('cyt acc'!C:J,MATCH('TABLE S4 cyt stats'!B143,'cyt acc'!B:B,0),8),2))</f>
        <v>5.36±0.11</v>
      </c>
      <c r="K143" s="35"/>
      <c r="L143" s="35"/>
      <c r="M143" s="35"/>
      <c r="N143" s="35"/>
      <c r="O143" s="35"/>
      <c r="P143" s="35"/>
      <c r="Q143" s="29">
        <v>953</v>
      </c>
      <c r="R143" s="42">
        <v>0.35578496384811098</v>
      </c>
      <c r="S143" s="42">
        <v>8.5681577890762192E-3</v>
      </c>
      <c r="T143" s="43">
        <v>7.8775184705575194E-2</v>
      </c>
      <c r="U143" s="29">
        <v>1.4</v>
      </c>
      <c r="V143" s="32" t="s">
        <v>550</v>
      </c>
      <c r="W143" s="30">
        <v>1</v>
      </c>
      <c r="X143" s="44">
        <v>1</v>
      </c>
      <c r="Y143" s="44">
        <v>1</v>
      </c>
      <c r="Z143" s="44">
        <v>0</v>
      </c>
      <c r="AB143" s="44">
        <v>136</v>
      </c>
      <c r="AC143" s="44">
        <v>13</v>
      </c>
      <c r="AD143" s="45" t="s">
        <v>127</v>
      </c>
      <c r="AE143" s="45" t="s">
        <v>1049</v>
      </c>
      <c r="AF143" s="44">
        <v>0.26</v>
      </c>
      <c r="AG143" s="71" t="s">
        <v>1171</v>
      </c>
    </row>
    <row r="144" spans="1:33" ht="30" customHeight="1" x14ac:dyDescent="0.2">
      <c r="A144" s="41" t="s">
        <v>605</v>
      </c>
      <c r="B144" s="28" t="s">
        <v>513</v>
      </c>
      <c r="C144" s="35" t="str">
        <f>CONCATENATE(ROUND(INDEX('cyt acc'!N:U,MATCH('TABLE S4 cyt stats'!B144,'cyt acc'!M:M,0),1),2),"±",ROUND(INDEX('cyt acc'!C:J,MATCH('TABLE S4 cyt stats'!B144,'cyt acc'!B:B,0),1),2))</f>
        <v>6.16±0.12</v>
      </c>
      <c r="D144" s="35" t="str">
        <f>CONCATENATE(ROUND(INDEX('cyt acc'!N:U,MATCH('TABLE S4 cyt stats'!B144,'cyt acc'!M:M,0),2),2),"±",ROUND(INDEX('cyt acc'!C:J,MATCH('TABLE S4 cyt stats'!B144,'cyt acc'!B:B,0),2),2))</f>
        <v>6.25±0.09</v>
      </c>
      <c r="E144" s="35" t="str">
        <f>CONCATENATE(ROUND(INDEX('cyt acc'!N:U,MATCH('TABLE S4 cyt stats'!B144,'cyt acc'!M:M,0),3),2),"±",ROUND(INDEX('cyt acc'!C:J,MATCH('TABLE S4 cyt stats'!B144,'cyt acc'!B:B,0),3),2))</f>
        <v>6.1±0.15</v>
      </c>
      <c r="F144" s="35" t="str">
        <f>CONCATENATE(ROUND(INDEX('cyt acc'!N:U,MATCH('TABLE S4 cyt stats'!B144,'cyt acc'!M:M,0),4),2),"±",ROUND(INDEX('cyt acc'!C:J,MATCH('TABLE S4 cyt stats'!B144,'cyt acc'!B:B,0),4),2))</f>
        <v>6.06±0.09</v>
      </c>
      <c r="G144" s="35" t="str">
        <f>CONCATENATE(ROUND(INDEX('cyt acc'!N:U,MATCH('TABLE S4 cyt stats'!B144,'cyt acc'!M:M,0),5),2),"±",ROUND(INDEX('cyt acc'!C:J,MATCH('TABLE S4 cyt stats'!B144,'cyt acc'!B:B,0),5),2))</f>
        <v>6.08±0.24</v>
      </c>
      <c r="H144" s="35" t="str">
        <f>CONCATENATE(ROUND(INDEX('cyt acc'!N:U,MATCH('TABLE S4 cyt stats'!B144,'cyt acc'!M:M,0),6),2),"±",ROUND(INDEX('cyt acc'!C:J,MATCH('TABLE S4 cyt stats'!B144,'cyt acc'!B:B,0),6),2))</f>
        <v>6.26±0.11</v>
      </c>
      <c r="I144" s="35" t="str">
        <f>CONCATENATE(ROUND(INDEX('cyt acc'!N:U,MATCH('TABLE S4 cyt stats'!B144,'cyt acc'!M:M,0),7),2),"±",ROUND(INDEX('cyt acc'!C:J,MATCH('TABLE S4 cyt stats'!B144,'cyt acc'!B:B,0),7),2))</f>
        <v>6.05±0.18</v>
      </c>
      <c r="J144" s="35" t="str">
        <f>CONCATENATE(ROUND(INDEX('cyt acc'!N:U,MATCH('TABLE S4 cyt stats'!B144,'cyt acc'!M:M,0),8),2),"±",ROUND(INDEX('cyt acc'!C:J,MATCH('TABLE S4 cyt stats'!B144,'cyt acc'!B:B,0),8),2))</f>
        <v>6.03±0.25</v>
      </c>
      <c r="K144" s="35"/>
      <c r="L144" s="35"/>
      <c r="M144" s="35"/>
      <c r="N144" s="35"/>
      <c r="O144" s="35"/>
      <c r="P144" s="35"/>
      <c r="Q144" s="29">
        <v>725</v>
      </c>
      <c r="R144" s="42">
        <v>4.3938578388304998E-2</v>
      </c>
      <c r="S144" s="42">
        <v>1.0581466641727199E-3</v>
      </c>
      <c r="T144" s="43">
        <v>0.12334452329317</v>
      </c>
      <c r="U144" s="29">
        <v>1.6</v>
      </c>
      <c r="V144" s="32" t="s">
        <v>166</v>
      </c>
      <c r="W144" s="37">
        <v>12</v>
      </c>
      <c r="X144" s="44">
        <v>12</v>
      </c>
      <c r="Y144" s="44">
        <v>6</v>
      </c>
      <c r="Z144" s="47">
        <v>6</v>
      </c>
      <c r="AB144" s="44">
        <v>135</v>
      </c>
      <c r="AC144" s="44">
        <v>12</v>
      </c>
      <c r="AD144" s="45" t="s">
        <v>157</v>
      </c>
      <c r="AE144" s="45" t="s">
        <v>1051</v>
      </c>
      <c r="AF144" s="44">
        <v>0.34</v>
      </c>
      <c r="AG144" s="104" t="s">
        <v>1172</v>
      </c>
    </row>
    <row r="145" spans="1:33" ht="30" customHeight="1" x14ac:dyDescent="0.2">
      <c r="A145" s="46" t="s">
        <v>717</v>
      </c>
      <c r="T145" s="43"/>
      <c r="V145" s="32" t="s">
        <v>744</v>
      </c>
      <c r="W145" s="30">
        <v>1</v>
      </c>
      <c r="X145" s="44">
        <v>1</v>
      </c>
      <c r="Y145" s="44">
        <v>0</v>
      </c>
      <c r="Z145" s="44">
        <v>1</v>
      </c>
      <c r="AB145" s="44">
        <v>81</v>
      </c>
      <c r="AC145" s="44">
        <v>9</v>
      </c>
      <c r="AD145" s="45" t="s">
        <v>141</v>
      </c>
      <c r="AE145" s="45" t="s">
        <v>1051</v>
      </c>
      <c r="AF145" s="44">
        <v>0.17</v>
      </c>
      <c r="AG145" s="111"/>
    </row>
    <row r="146" spans="1:33" ht="30" customHeight="1" x14ac:dyDescent="0.2">
      <c r="A146" s="41" t="s">
        <v>1428</v>
      </c>
      <c r="B146" s="28" t="s">
        <v>409</v>
      </c>
      <c r="C146" s="35" t="str">
        <f>CONCATENATE(ROUND(INDEX('cyt acc'!N:U,MATCH('TABLE S4 cyt stats'!B146,'cyt acc'!M:M,0),1),2),"±",ROUND(INDEX('cyt acc'!C:J,MATCH('TABLE S4 cyt stats'!B146,'cyt acc'!B:B,0),1),2))</f>
        <v>5.39±0.18</v>
      </c>
      <c r="D146" s="35" t="str">
        <f>CONCATENATE(ROUND(INDEX('cyt acc'!N:U,MATCH('TABLE S4 cyt stats'!B146,'cyt acc'!M:M,0),2),2),"±",ROUND(INDEX('cyt acc'!C:J,MATCH('TABLE S4 cyt stats'!B146,'cyt acc'!B:B,0),2),2))</f>
        <v>5.43±0.16</v>
      </c>
      <c r="E146" s="35" t="str">
        <f>CONCATENATE(ROUND(INDEX('cyt acc'!N:U,MATCH('TABLE S4 cyt stats'!B146,'cyt acc'!M:M,0),3),2),"±",ROUND(INDEX('cyt acc'!C:J,MATCH('TABLE S4 cyt stats'!B146,'cyt acc'!B:B,0),3),2))</f>
        <v>5.31±0.17</v>
      </c>
      <c r="F146" s="35" t="str">
        <f>CONCATENATE(ROUND(INDEX('cyt acc'!N:U,MATCH('TABLE S4 cyt stats'!B146,'cyt acc'!M:M,0),4),2),"±",ROUND(INDEX('cyt acc'!C:J,MATCH('TABLE S4 cyt stats'!B146,'cyt acc'!B:B,0),4),2))</f>
        <v>5.54±0.07</v>
      </c>
      <c r="G146" s="35" t="str">
        <f>CONCATENATE(ROUND(INDEX('cyt acc'!N:U,MATCH('TABLE S4 cyt stats'!B146,'cyt acc'!M:M,0),5),2),"±",ROUND(INDEX('cyt acc'!C:J,MATCH('TABLE S4 cyt stats'!B146,'cyt acc'!B:B,0),5),2))</f>
        <v>5.43±0.13</v>
      </c>
      <c r="H146" s="35" t="str">
        <f>CONCATENATE(ROUND(INDEX('cyt acc'!N:U,MATCH('TABLE S4 cyt stats'!B146,'cyt acc'!M:M,0),6),2),"±",ROUND(INDEX('cyt acc'!C:J,MATCH('TABLE S4 cyt stats'!B146,'cyt acc'!B:B,0),6),2))</f>
        <v>5.32±0.12</v>
      </c>
      <c r="I146" s="35" t="str">
        <f>CONCATENATE(ROUND(INDEX('cyt acc'!N:U,MATCH('TABLE S4 cyt stats'!B146,'cyt acc'!M:M,0),7),2),"±",ROUND(INDEX('cyt acc'!C:J,MATCH('TABLE S4 cyt stats'!B146,'cyt acc'!B:B,0),7),2))</f>
        <v>5.35±0.18</v>
      </c>
      <c r="J146" s="35" t="str">
        <f>CONCATENATE(ROUND(INDEX('cyt acc'!N:U,MATCH('TABLE S4 cyt stats'!B146,'cyt acc'!M:M,0),8),2),"±",ROUND(INDEX('cyt acc'!C:J,MATCH('TABLE S4 cyt stats'!B146,'cyt acc'!B:B,0),8),2))</f>
        <v>5.42±0.04</v>
      </c>
      <c r="K146" s="35"/>
      <c r="L146" s="35"/>
      <c r="M146" s="35"/>
      <c r="N146" s="35"/>
      <c r="O146" s="35"/>
      <c r="P146" s="35"/>
      <c r="Q146" s="29">
        <v>906</v>
      </c>
      <c r="R146" s="42">
        <v>7.1312973757165998E-2</v>
      </c>
      <c r="S146" s="42">
        <v>1.7173879552158399E-3</v>
      </c>
      <c r="T146" s="43">
        <v>0.110813979945535</v>
      </c>
      <c r="U146" s="29">
        <v>1.6</v>
      </c>
      <c r="V146" s="32" t="s">
        <v>551</v>
      </c>
      <c r="W146" s="30">
        <v>1</v>
      </c>
      <c r="X146" s="44">
        <v>1</v>
      </c>
      <c r="Y146" s="44">
        <v>1</v>
      </c>
      <c r="Z146" s="44">
        <v>0</v>
      </c>
      <c r="AB146" s="44">
        <v>201</v>
      </c>
      <c r="AC146" s="44">
        <v>24</v>
      </c>
      <c r="AD146" s="45" t="s">
        <v>134</v>
      </c>
      <c r="AE146" s="45" t="s">
        <v>1051</v>
      </c>
      <c r="AF146" s="44">
        <v>0.56999999999999995</v>
      </c>
      <c r="AG146" s="71" t="s">
        <v>1173</v>
      </c>
    </row>
    <row r="147" spans="1:33" ht="30" customHeight="1" x14ac:dyDescent="0.2">
      <c r="A147" s="41" t="s">
        <v>1429</v>
      </c>
      <c r="B147" s="28" t="s">
        <v>404</v>
      </c>
      <c r="C147" s="35" t="str">
        <f>CONCATENATE(ROUND(INDEX('cyt acc'!N:U,MATCH('TABLE S4 cyt stats'!B147,'cyt acc'!M:M,0),1),2),"±",ROUND(INDEX('cyt acc'!C:J,MATCH('TABLE S4 cyt stats'!B147,'cyt acc'!B:B,0),1),2))</f>
        <v>5.63±0.12</v>
      </c>
      <c r="D147" s="35" t="str">
        <f>CONCATENATE(ROUND(INDEX('cyt acc'!N:U,MATCH('TABLE S4 cyt stats'!B147,'cyt acc'!M:M,0),2),2),"±",ROUND(INDEX('cyt acc'!C:J,MATCH('TABLE S4 cyt stats'!B147,'cyt acc'!B:B,0),2),2))</f>
        <v>5.7±0.1</v>
      </c>
      <c r="E147" s="35" t="str">
        <f>CONCATENATE(ROUND(INDEX('cyt acc'!N:U,MATCH('TABLE S4 cyt stats'!B147,'cyt acc'!M:M,0),3),2),"±",ROUND(INDEX('cyt acc'!C:J,MATCH('TABLE S4 cyt stats'!B147,'cyt acc'!B:B,0),3),2))</f>
        <v>5.62±0.06</v>
      </c>
      <c r="F147" s="35" t="str">
        <f>CONCATENATE(ROUND(INDEX('cyt acc'!N:U,MATCH('TABLE S4 cyt stats'!B147,'cyt acc'!M:M,0),4),2),"±",ROUND(INDEX('cyt acc'!C:J,MATCH('TABLE S4 cyt stats'!B147,'cyt acc'!B:B,0),4),2))</f>
        <v>5.62±0.2</v>
      </c>
      <c r="G147" s="35" t="str">
        <f>CONCATENATE(ROUND(INDEX('cyt acc'!N:U,MATCH('TABLE S4 cyt stats'!B147,'cyt acc'!M:M,0),5),2),"±",ROUND(INDEX('cyt acc'!C:J,MATCH('TABLE S4 cyt stats'!B147,'cyt acc'!B:B,0),5),2))</f>
        <v>5.51±0.1</v>
      </c>
      <c r="H147" s="35" t="str">
        <f>CONCATENATE(ROUND(INDEX('cyt acc'!N:U,MATCH('TABLE S4 cyt stats'!B147,'cyt acc'!M:M,0),6),2),"±",ROUND(INDEX('cyt acc'!C:J,MATCH('TABLE S4 cyt stats'!B147,'cyt acc'!B:B,0),6),2))</f>
        <v>5.59±0.1</v>
      </c>
      <c r="I147" s="35" t="str">
        <f>CONCATENATE(ROUND(INDEX('cyt acc'!N:U,MATCH('TABLE S4 cyt stats'!B147,'cyt acc'!M:M,0),7),2),"±",ROUND(INDEX('cyt acc'!C:J,MATCH('TABLE S4 cyt stats'!B147,'cyt acc'!B:B,0),7),2))</f>
        <v>5.66±0.12</v>
      </c>
      <c r="J147" s="35" t="str">
        <f>CONCATENATE(ROUND(INDEX('cyt acc'!N:U,MATCH('TABLE S4 cyt stats'!B147,'cyt acc'!M:M,0),8),2),"±",ROUND(INDEX('cyt acc'!C:J,MATCH('TABLE S4 cyt stats'!B147,'cyt acc'!B:B,0),8),2))</f>
        <v>5.57±0.13</v>
      </c>
      <c r="K147" s="35"/>
      <c r="L147" s="35"/>
      <c r="M147" s="35"/>
      <c r="N147" s="35"/>
      <c r="O147" s="35"/>
      <c r="P147" s="35"/>
      <c r="Q147" s="29">
        <v>927</v>
      </c>
      <c r="R147" s="42">
        <v>5.6216247604625597E-2</v>
      </c>
      <c r="S147" s="42">
        <v>1.35382247348665E-3</v>
      </c>
      <c r="T147" s="43">
        <v>0.112389066414366</v>
      </c>
      <c r="U147" s="29">
        <v>1.5</v>
      </c>
      <c r="V147" s="32" t="s">
        <v>552</v>
      </c>
      <c r="W147" s="30">
        <v>2</v>
      </c>
      <c r="X147" s="44">
        <v>2</v>
      </c>
      <c r="Y147" s="44">
        <v>1</v>
      </c>
      <c r="Z147" s="44">
        <v>1</v>
      </c>
      <c r="AB147" s="44">
        <v>482</v>
      </c>
      <c r="AC147" s="44">
        <v>28</v>
      </c>
      <c r="AD147" s="45" t="s">
        <v>568</v>
      </c>
      <c r="AE147" s="45" t="s">
        <v>1058</v>
      </c>
      <c r="AF147" s="48" t="s">
        <v>1053</v>
      </c>
      <c r="AG147" s="71" t="s">
        <v>1174</v>
      </c>
    </row>
    <row r="148" spans="1:33" ht="30" customHeight="1" x14ac:dyDescent="0.2">
      <c r="A148" s="41" t="s">
        <v>606</v>
      </c>
      <c r="B148" s="28" t="s">
        <v>514</v>
      </c>
      <c r="C148" s="35" t="str">
        <f>CONCATENATE(ROUND(INDEX('cyt acc'!N:U,MATCH('TABLE S4 cyt stats'!B148,'cyt acc'!M:M,0),1),2),"±",ROUND(INDEX('cyt acc'!C:J,MATCH('TABLE S4 cyt stats'!B148,'cyt acc'!B:B,0),1),2))</f>
        <v>5.46±0.4</v>
      </c>
      <c r="D148" s="35" t="str">
        <f>CONCATENATE(ROUND(INDEX('cyt acc'!N:U,MATCH('TABLE S4 cyt stats'!B148,'cyt acc'!M:M,0),2),2),"±",ROUND(INDEX('cyt acc'!C:J,MATCH('TABLE S4 cyt stats'!B148,'cyt acc'!B:B,0),2),2))</f>
        <v>5.24±0.31</v>
      </c>
      <c r="E148" s="35" t="str">
        <f>CONCATENATE(ROUND(INDEX('cyt acc'!N:U,MATCH('TABLE S4 cyt stats'!B148,'cyt acc'!M:M,0),3),2),"±",ROUND(INDEX('cyt acc'!C:J,MATCH('TABLE S4 cyt stats'!B148,'cyt acc'!B:B,0),3),2))</f>
        <v>5.6±0.32</v>
      </c>
      <c r="F148" s="35" t="str">
        <f>CONCATENATE(ROUND(INDEX('cyt acc'!N:U,MATCH('TABLE S4 cyt stats'!B148,'cyt acc'!M:M,0),4),2),"±",ROUND(INDEX('cyt acc'!C:J,MATCH('TABLE S4 cyt stats'!B148,'cyt acc'!B:B,0),4),2))</f>
        <v>5.62±0.48</v>
      </c>
      <c r="G148" s="35" t="str">
        <f>CONCATENATE(ROUND(INDEX('cyt acc'!N:U,MATCH('TABLE S4 cyt stats'!B148,'cyt acc'!M:M,0),5),2),"±",ROUND(INDEX('cyt acc'!C:J,MATCH('TABLE S4 cyt stats'!B148,'cyt acc'!B:B,0),5),2))</f>
        <v>5.39±0.23</v>
      </c>
      <c r="H148" s="35" t="str">
        <f>CONCATENATE(ROUND(INDEX('cyt acc'!N:U,MATCH('TABLE S4 cyt stats'!B148,'cyt acc'!M:M,0),6),2),"±",ROUND(INDEX('cyt acc'!C:J,MATCH('TABLE S4 cyt stats'!B148,'cyt acc'!B:B,0),6),2))</f>
        <v>5.29±0.37</v>
      </c>
      <c r="I148" s="35" t="str">
        <f>CONCATENATE(ROUND(INDEX('cyt acc'!N:U,MATCH('TABLE S4 cyt stats'!B148,'cyt acc'!M:M,0),7),2),"±",ROUND(INDEX('cyt acc'!C:J,MATCH('TABLE S4 cyt stats'!B148,'cyt acc'!B:B,0),7),2))</f>
        <v>5.37±0.17</v>
      </c>
      <c r="J148" s="35" t="str">
        <f>CONCATENATE(ROUND(INDEX('cyt acc'!N:U,MATCH('TABLE S4 cyt stats'!B148,'cyt acc'!M:M,0),8),2),"±",ROUND(INDEX('cyt acc'!C:J,MATCH('TABLE S4 cyt stats'!B148,'cyt acc'!B:B,0),8),2))</f>
        <v>5.37±0.34</v>
      </c>
      <c r="K148" s="35"/>
      <c r="L148" s="35"/>
      <c r="M148" s="35"/>
      <c r="N148" s="35"/>
      <c r="O148" s="35"/>
      <c r="P148" s="35"/>
      <c r="Q148" s="29">
        <v>748</v>
      </c>
      <c r="R148" s="42">
        <v>0.19612610471869099</v>
      </c>
      <c r="S148" s="42">
        <v>4.7231883933803202E-3</v>
      </c>
      <c r="T148" s="43">
        <v>9.2783498578477494E-2</v>
      </c>
      <c r="U148" s="29">
        <v>2.9</v>
      </c>
      <c r="V148" s="32" t="s">
        <v>745</v>
      </c>
      <c r="W148" s="30">
        <v>1</v>
      </c>
      <c r="X148" s="44">
        <v>1</v>
      </c>
      <c r="Y148" s="44">
        <v>1</v>
      </c>
      <c r="Z148" s="44">
        <v>0</v>
      </c>
      <c r="AB148" s="44">
        <v>203</v>
      </c>
      <c r="AC148" s="44">
        <v>14</v>
      </c>
      <c r="AD148" s="45" t="s">
        <v>129</v>
      </c>
      <c r="AE148" s="45" t="s">
        <v>1050</v>
      </c>
      <c r="AF148" s="44">
        <v>61</v>
      </c>
      <c r="AG148" s="71" t="s">
        <v>1175</v>
      </c>
    </row>
    <row r="149" spans="1:33" ht="30" customHeight="1" x14ac:dyDescent="0.2">
      <c r="A149" s="41" t="s">
        <v>353</v>
      </c>
      <c r="B149" s="28" t="s">
        <v>420</v>
      </c>
      <c r="C149" s="35" t="str">
        <f>CONCATENATE(ROUND(INDEX('cyt acc'!N:U,MATCH('TABLE S4 cyt stats'!B149,'cyt acc'!M:M,0),1),2),"±",ROUND(INDEX('cyt acc'!C:J,MATCH('TABLE S4 cyt stats'!B149,'cyt acc'!B:B,0),1),2))</f>
        <v>5.82±0.14</v>
      </c>
      <c r="D149" s="35" t="str">
        <f>CONCATENATE(ROUND(INDEX('cyt acc'!N:U,MATCH('TABLE S4 cyt stats'!B149,'cyt acc'!M:M,0),2),2),"±",ROUND(INDEX('cyt acc'!C:J,MATCH('TABLE S4 cyt stats'!B149,'cyt acc'!B:B,0),2),2))</f>
        <v>5.81±0.1</v>
      </c>
      <c r="E149" s="35" t="str">
        <f>CONCATENATE(ROUND(INDEX('cyt acc'!N:U,MATCH('TABLE S4 cyt stats'!B149,'cyt acc'!M:M,0),3),2),"±",ROUND(INDEX('cyt acc'!C:J,MATCH('TABLE S4 cyt stats'!B149,'cyt acc'!B:B,0),3),2))</f>
        <v>5.91±0.23</v>
      </c>
      <c r="F149" s="35" t="str">
        <f>CONCATENATE(ROUND(INDEX('cyt acc'!N:U,MATCH('TABLE S4 cyt stats'!B149,'cyt acc'!M:M,0),4),2),"±",ROUND(INDEX('cyt acc'!C:J,MATCH('TABLE S4 cyt stats'!B149,'cyt acc'!B:B,0),4),2))</f>
        <v>5.87±0.3</v>
      </c>
      <c r="G149" s="35" t="str">
        <f>CONCATENATE(ROUND(INDEX('cyt acc'!N:U,MATCH('TABLE S4 cyt stats'!B149,'cyt acc'!M:M,0),5),2),"±",ROUND(INDEX('cyt acc'!C:J,MATCH('TABLE S4 cyt stats'!B149,'cyt acc'!B:B,0),5),2))</f>
        <v>5.74±0.11</v>
      </c>
      <c r="H149" s="35" t="str">
        <f>CONCATENATE(ROUND(INDEX('cyt acc'!N:U,MATCH('TABLE S4 cyt stats'!B149,'cyt acc'!M:M,0),6),2),"±",ROUND(INDEX('cyt acc'!C:J,MATCH('TABLE S4 cyt stats'!B149,'cyt acc'!B:B,0),6),2))</f>
        <v>5.62±0.09</v>
      </c>
      <c r="I149" s="35" t="str">
        <f>CONCATENATE(ROUND(INDEX('cyt acc'!N:U,MATCH('TABLE S4 cyt stats'!B149,'cyt acc'!M:M,0),7),2),"±",ROUND(INDEX('cyt acc'!C:J,MATCH('TABLE S4 cyt stats'!B149,'cyt acc'!B:B,0),7),2))</f>
        <v>5.87±0.24</v>
      </c>
      <c r="J149" s="35" t="str">
        <f>CONCATENATE(ROUND(INDEX('cyt acc'!N:U,MATCH('TABLE S4 cyt stats'!B149,'cyt acc'!M:M,0),8),2),"±",ROUND(INDEX('cyt acc'!C:J,MATCH('TABLE S4 cyt stats'!B149,'cyt acc'!B:B,0),8),2))</f>
        <v>5.77±0.38</v>
      </c>
      <c r="K149" s="35"/>
      <c r="L149" s="35"/>
      <c r="M149" s="35"/>
      <c r="N149" s="35"/>
      <c r="O149" s="35"/>
      <c r="P149" s="35"/>
      <c r="Q149" s="29">
        <v>759</v>
      </c>
      <c r="R149" s="42">
        <v>0.14781932496182201</v>
      </c>
      <c r="S149" s="42">
        <v>3.5598449323123202E-3</v>
      </c>
      <c r="T149" s="43">
        <v>9.7506428769540299E-2</v>
      </c>
      <c r="U149" s="29">
        <v>2.5</v>
      </c>
      <c r="V149" s="32" t="s">
        <v>126</v>
      </c>
      <c r="W149" s="37">
        <v>1</v>
      </c>
      <c r="X149" s="44">
        <v>1</v>
      </c>
      <c r="Y149" s="44">
        <v>1</v>
      </c>
      <c r="Z149" s="47">
        <v>0</v>
      </c>
      <c r="AB149" s="44">
        <v>351</v>
      </c>
      <c r="AC149" s="44">
        <v>15</v>
      </c>
      <c r="AD149" s="45" t="s">
        <v>569</v>
      </c>
      <c r="AE149" s="45" t="s">
        <v>1049</v>
      </c>
      <c r="AF149" s="48" t="s">
        <v>1053</v>
      </c>
      <c r="AG149" s="71" t="s">
        <v>1176</v>
      </c>
    </row>
    <row r="150" spans="1:33" ht="30" customHeight="1" x14ac:dyDescent="0.2">
      <c r="A150" s="41" t="s">
        <v>344</v>
      </c>
      <c r="B150" s="28" t="s">
        <v>411</v>
      </c>
      <c r="C150" s="35" t="str">
        <f>CONCATENATE(ROUND(INDEX('cyt acc'!N:U,MATCH('TABLE S4 cyt stats'!B150,'cyt acc'!M:M,0),1),2),"±",ROUND(INDEX('cyt acc'!C:J,MATCH('TABLE S4 cyt stats'!B150,'cyt acc'!B:B,0),1),2))</f>
        <v>5.98±0.32</v>
      </c>
      <c r="D150" s="35" t="str">
        <f>CONCATENATE(ROUND(INDEX('cyt acc'!N:U,MATCH('TABLE S4 cyt stats'!B150,'cyt acc'!M:M,0),2),2),"±",ROUND(INDEX('cyt acc'!C:J,MATCH('TABLE S4 cyt stats'!B150,'cyt acc'!B:B,0),2),2))</f>
        <v>6.28±0.14</v>
      </c>
      <c r="E150" s="35" t="str">
        <f>CONCATENATE(ROUND(INDEX('cyt acc'!N:U,MATCH('TABLE S4 cyt stats'!B150,'cyt acc'!M:M,0),3),2),"±",ROUND(INDEX('cyt acc'!C:J,MATCH('TABLE S4 cyt stats'!B150,'cyt acc'!B:B,0),3),2))</f>
        <v>6.25±0.32</v>
      </c>
      <c r="F150" s="35" t="str">
        <f>CONCATENATE(ROUND(INDEX('cyt acc'!N:U,MATCH('TABLE S4 cyt stats'!B150,'cyt acc'!M:M,0),4),2),"±",ROUND(INDEX('cyt acc'!C:J,MATCH('TABLE S4 cyt stats'!B150,'cyt acc'!B:B,0),4),2))</f>
        <v>6.07±0.52</v>
      </c>
      <c r="G150" s="35" t="str">
        <f>CONCATENATE(ROUND(INDEX('cyt acc'!N:U,MATCH('TABLE S4 cyt stats'!B150,'cyt acc'!M:M,0),5),2),"±",ROUND(INDEX('cyt acc'!C:J,MATCH('TABLE S4 cyt stats'!B150,'cyt acc'!B:B,0),5),2))</f>
        <v>6.06±0.35</v>
      </c>
      <c r="H150" s="35" t="str">
        <f>CONCATENATE(ROUND(INDEX('cyt acc'!N:U,MATCH('TABLE S4 cyt stats'!B150,'cyt acc'!M:M,0),6),2),"±",ROUND(INDEX('cyt acc'!C:J,MATCH('TABLE S4 cyt stats'!B150,'cyt acc'!B:B,0),6),2))</f>
        <v>6.28±0.16</v>
      </c>
      <c r="I150" s="35" t="str">
        <f>CONCATENATE(ROUND(INDEX('cyt acc'!N:U,MATCH('TABLE S4 cyt stats'!B150,'cyt acc'!M:M,0),7),2),"±",ROUND(INDEX('cyt acc'!C:J,MATCH('TABLE S4 cyt stats'!B150,'cyt acc'!B:B,0),7),2))</f>
        <v>6±0.23</v>
      </c>
      <c r="J150" s="35" t="str">
        <f>CONCATENATE(ROUND(INDEX('cyt acc'!N:U,MATCH('TABLE S4 cyt stats'!B150,'cyt acc'!M:M,0),8),2),"±",ROUND(INDEX('cyt acc'!C:J,MATCH('TABLE S4 cyt stats'!B150,'cyt acc'!B:B,0),8),2))</f>
        <v>5.98±0.48</v>
      </c>
      <c r="K150" s="35"/>
      <c r="L150" s="35"/>
      <c r="M150" s="35"/>
      <c r="N150" s="35"/>
      <c r="O150" s="35"/>
      <c r="P150" s="35"/>
      <c r="Q150" s="29">
        <v>840</v>
      </c>
      <c r="R150" s="42">
        <v>0.19660501443360301</v>
      </c>
      <c r="S150" s="42">
        <v>4.73472169135812E-3</v>
      </c>
      <c r="T150" s="43">
        <v>9.2021883163446797E-2</v>
      </c>
      <c r="U150" s="29">
        <v>1.9</v>
      </c>
      <c r="V150" s="32" t="s">
        <v>1450</v>
      </c>
      <c r="W150" s="30">
        <v>1</v>
      </c>
      <c r="X150" s="44">
        <v>1</v>
      </c>
      <c r="Y150" s="44">
        <v>1</v>
      </c>
      <c r="Z150" s="44">
        <v>0</v>
      </c>
      <c r="AB150" s="44">
        <v>122</v>
      </c>
      <c r="AC150" s="44">
        <v>33</v>
      </c>
      <c r="AD150" s="45" t="s">
        <v>127</v>
      </c>
      <c r="AE150" s="45" t="s">
        <v>1051</v>
      </c>
      <c r="AF150" s="44">
        <v>0.86</v>
      </c>
      <c r="AG150" s="71" t="s">
        <v>1177</v>
      </c>
    </row>
    <row r="151" spans="1:33" ht="30" customHeight="1" x14ac:dyDescent="0.2">
      <c r="A151" s="41" t="s">
        <v>1430</v>
      </c>
      <c r="B151" s="28" t="s">
        <v>452</v>
      </c>
      <c r="C151" s="35" t="str">
        <f>CONCATENATE(ROUND(INDEX('cyt acc'!N:U,MATCH('TABLE S4 cyt stats'!B151,'cyt acc'!M:M,0),1),2),"±",ROUND(INDEX('cyt acc'!C:J,MATCH('TABLE S4 cyt stats'!B151,'cyt acc'!B:B,0),1),2))</f>
        <v>6.03±0.2</v>
      </c>
      <c r="D151" s="35" t="str">
        <f>CONCATENATE(ROUND(INDEX('cyt acc'!N:U,MATCH('TABLE S4 cyt stats'!B151,'cyt acc'!M:M,0),2),2),"±",ROUND(INDEX('cyt acc'!C:J,MATCH('TABLE S4 cyt stats'!B151,'cyt acc'!B:B,0),2),2))</f>
        <v>5.95±0.12</v>
      </c>
      <c r="E151" s="35" t="str">
        <f>CONCATENATE(ROUND(INDEX('cyt acc'!N:U,MATCH('TABLE S4 cyt stats'!B151,'cyt acc'!M:M,0),3),2),"±",ROUND(INDEX('cyt acc'!C:J,MATCH('TABLE S4 cyt stats'!B151,'cyt acc'!B:B,0),3),2))</f>
        <v>5.94±0.14</v>
      </c>
      <c r="F151" s="35" t="str">
        <f>CONCATENATE(ROUND(INDEX('cyt acc'!N:U,MATCH('TABLE S4 cyt stats'!B151,'cyt acc'!M:M,0),4),2),"±",ROUND(INDEX('cyt acc'!C:J,MATCH('TABLE S4 cyt stats'!B151,'cyt acc'!B:B,0),4),2))</f>
        <v>5.82±0.18</v>
      </c>
      <c r="G151" s="35" t="str">
        <f>CONCATENATE(ROUND(INDEX('cyt acc'!N:U,MATCH('TABLE S4 cyt stats'!B151,'cyt acc'!M:M,0),5),2),"±",ROUND(INDEX('cyt acc'!C:J,MATCH('TABLE S4 cyt stats'!B151,'cyt acc'!B:B,0),5),2))</f>
        <v>5.88±0.12</v>
      </c>
      <c r="H151" s="35" t="str">
        <f>CONCATENATE(ROUND(INDEX('cyt acc'!N:U,MATCH('TABLE S4 cyt stats'!B151,'cyt acc'!M:M,0),6),2),"±",ROUND(INDEX('cyt acc'!C:J,MATCH('TABLE S4 cyt stats'!B151,'cyt acc'!B:B,0),6),2))</f>
        <v>5.96±0.07</v>
      </c>
      <c r="I151" s="35" t="str">
        <f>CONCATENATE(ROUND(INDEX('cyt acc'!N:U,MATCH('TABLE S4 cyt stats'!B151,'cyt acc'!M:M,0),7),2),"±",ROUND(INDEX('cyt acc'!C:J,MATCH('TABLE S4 cyt stats'!B151,'cyt acc'!B:B,0),7),2))</f>
        <v>5.9±0.11</v>
      </c>
      <c r="J151" s="35" t="str">
        <f>CONCATENATE(ROUND(INDEX('cyt acc'!N:U,MATCH('TABLE S4 cyt stats'!B151,'cyt acc'!M:M,0),8),2),"±",ROUND(INDEX('cyt acc'!C:J,MATCH('TABLE S4 cyt stats'!B151,'cyt acc'!B:B,0),8),2))</f>
        <v>5.79±0.24</v>
      </c>
      <c r="K151" s="35"/>
      <c r="L151" s="35"/>
      <c r="M151" s="35"/>
      <c r="N151" s="35"/>
      <c r="O151" s="35"/>
      <c r="P151" s="35"/>
      <c r="Q151" s="29">
        <v>709</v>
      </c>
      <c r="R151" s="42">
        <v>3.17772752992233E-2</v>
      </c>
      <c r="S151" s="42">
        <v>7.6527323112759798E-4</v>
      </c>
      <c r="T151" s="43">
        <v>0.12682254312837801</v>
      </c>
      <c r="U151" s="29">
        <v>1.7</v>
      </c>
      <c r="V151" s="32" t="s">
        <v>166</v>
      </c>
      <c r="W151" s="37">
        <v>12</v>
      </c>
      <c r="X151" s="44">
        <v>12</v>
      </c>
      <c r="Y151" s="44">
        <v>6</v>
      </c>
      <c r="Z151" s="47">
        <v>6</v>
      </c>
      <c r="AB151" s="44">
        <v>550</v>
      </c>
      <c r="AC151" s="44">
        <v>31</v>
      </c>
      <c r="AD151" s="45" t="s">
        <v>193</v>
      </c>
      <c r="AE151" s="45" t="s">
        <v>1056</v>
      </c>
      <c r="AF151" s="44">
        <v>1.6</v>
      </c>
      <c r="AG151" s="71" t="s">
        <v>1178</v>
      </c>
    </row>
    <row r="152" spans="1:33" ht="30" customHeight="1" x14ac:dyDescent="0.2">
      <c r="A152" s="41" t="s">
        <v>1431</v>
      </c>
      <c r="B152" s="28" t="s">
        <v>284</v>
      </c>
      <c r="C152" s="35" t="str">
        <f>CONCATENATE(ROUND(INDEX('cyt acc'!N:U,MATCH('TABLE S4 cyt stats'!B152,'cyt acc'!M:M,0),1),2),"±",ROUND(INDEX('cyt acc'!C:J,MATCH('TABLE S4 cyt stats'!B152,'cyt acc'!B:B,0),1),2))</f>
        <v>5.25±0.29</v>
      </c>
      <c r="D152" s="35" t="str">
        <f>CONCATENATE(ROUND(INDEX('cyt acc'!N:U,MATCH('TABLE S4 cyt stats'!B152,'cyt acc'!M:M,0),2),2),"±",ROUND(INDEX('cyt acc'!C:J,MATCH('TABLE S4 cyt stats'!B152,'cyt acc'!B:B,0),2),2))</f>
        <v>5.34±0.16</v>
      </c>
      <c r="E152" s="35" t="str">
        <f>CONCATENATE(ROUND(INDEX('cyt acc'!N:U,MATCH('TABLE S4 cyt stats'!B152,'cyt acc'!M:M,0),3),2),"±",ROUND(INDEX('cyt acc'!C:J,MATCH('TABLE S4 cyt stats'!B152,'cyt acc'!B:B,0),3),2))</f>
        <v>4.97±0.47</v>
      </c>
      <c r="F152" s="35" t="str">
        <f>CONCATENATE(ROUND(INDEX('cyt acc'!N:U,MATCH('TABLE S4 cyt stats'!B152,'cyt acc'!M:M,0),4),2),"±",ROUND(INDEX('cyt acc'!C:J,MATCH('TABLE S4 cyt stats'!B152,'cyt acc'!B:B,0),4),2))</f>
        <v>5.08±0.64</v>
      </c>
      <c r="G152" s="35" t="str">
        <f>CONCATENATE(ROUND(INDEX('cyt acc'!N:U,MATCH('TABLE S4 cyt stats'!B152,'cyt acc'!M:M,0),5),2),"±",ROUND(INDEX('cyt acc'!C:J,MATCH('TABLE S4 cyt stats'!B152,'cyt acc'!B:B,0),5),2))</f>
        <v>5.27±0.29</v>
      </c>
      <c r="H152" s="35" t="str">
        <f>CONCATENATE(ROUND(INDEX('cyt acc'!N:U,MATCH('TABLE S4 cyt stats'!B152,'cyt acc'!M:M,0),6),2),"±",ROUND(INDEX('cyt acc'!C:J,MATCH('TABLE S4 cyt stats'!B152,'cyt acc'!B:B,0),6),2))</f>
        <v>5.27±0.17</v>
      </c>
      <c r="I152" s="35" t="str">
        <f>CONCATENATE(ROUND(INDEX('cyt acc'!N:U,MATCH('TABLE S4 cyt stats'!B152,'cyt acc'!M:M,0),7),2),"±",ROUND(INDEX('cyt acc'!C:J,MATCH('TABLE S4 cyt stats'!B152,'cyt acc'!B:B,0),7),2))</f>
        <v>5.07±0.35</v>
      </c>
      <c r="J152" s="35" t="str">
        <f>CONCATENATE(ROUND(INDEX('cyt acc'!N:U,MATCH('TABLE S4 cyt stats'!B152,'cyt acc'!M:M,0),8),2),"±",ROUND(INDEX('cyt acc'!C:J,MATCH('TABLE S4 cyt stats'!B152,'cyt acc'!B:B,0),8),2))</f>
        <v>4.99±0.6</v>
      </c>
      <c r="K152" s="35"/>
      <c r="L152" s="35"/>
      <c r="M152" s="35"/>
      <c r="N152" s="35"/>
      <c r="O152" s="35"/>
      <c r="P152" s="35"/>
      <c r="Q152" s="29">
        <v>930</v>
      </c>
      <c r="R152" s="42">
        <v>0.36121799430865298</v>
      </c>
      <c r="S152" s="42">
        <v>8.6989982320091995E-3</v>
      </c>
      <c r="T152" s="43">
        <v>8.1048135937750398E-2</v>
      </c>
      <c r="U152" s="29">
        <v>1.5</v>
      </c>
      <c r="V152" s="32" t="s">
        <v>155</v>
      </c>
      <c r="W152" s="30">
        <v>1</v>
      </c>
      <c r="X152" s="44">
        <v>1</v>
      </c>
      <c r="Y152" s="44">
        <v>1</v>
      </c>
      <c r="Z152" s="44">
        <v>0</v>
      </c>
      <c r="AB152" s="44">
        <v>248</v>
      </c>
      <c r="AC152" s="44">
        <v>26</v>
      </c>
      <c r="AD152" s="45" t="s">
        <v>156</v>
      </c>
      <c r="AE152" s="45" t="s">
        <v>1051</v>
      </c>
      <c r="AF152" s="48" t="s">
        <v>1053</v>
      </c>
      <c r="AG152" s="71" t="s">
        <v>1179</v>
      </c>
    </row>
    <row r="153" spans="1:33" ht="30" customHeight="1" x14ac:dyDescent="0.2">
      <c r="A153" s="41" t="s">
        <v>655</v>
      </c>
      <c r="B153" s="28" t="s">
        <v>654</v>
      </c>
      <c r="C153" s="35" t="str">
        <f>CONCATENATE(ROUND(INDEX('cyt acc'!N:U,MATCH('TABLE S4 cyt stats'!B153,'cyt acc'!M:M,0),1),2),"±",ROUND(INDEX('cyt acc'!C:J,MATCH('TABLE S4 cyt stats'!B153,'cyt acc'!B:B,0),1),2))</f>
        <v>4.73±0.08</v>
      </c>
      <c r="D153" s="35" t="str">
        <f>CONCATENATE(ROUND(INDEX('cyt acc'!N:U,MATCH('TABLE S4 cyt stats'!B153,'cyt acc'!M:M,0),2),2),"±",ROUND(INDEX('cyt acc'!C:J,MATCH('TABLE S4 cyt stats'!B153,'cyt acc'!B:B,0),2),2))</f>
        <v>4.74±0.12</v>
      </c>
      <c r="E153" s="35" t="str">
        <f>CONCATENATE(ROUND(INDEX('cyt acc'!N:U,MATCH('TABLE S4 cyt stats'!B153,'cyt acc'!M:M,0),3),2),"±",ROUND(INDEX('cyt acc'!C:J,MATCH('TABLE S4 cyt stats'!B153,'cyt acc'!B:B,0),3),2))</f>
        <v>4.64±0.21</v>
      </c>
      <c r="F153" s="35" t="str">
        <f>CONCATENATE(ROUND(INDEX('cyt acc'!N:U,MATCH('TABLE S4 cyt stats'!B153,'cyt acc'!M:M,0),4),2),"±",ROUND(INDEX('cyt acc'!C:J,MATCH('TABLE S4 cyt stats'!B153,'cyt acc'!B:B,0),4),2))</f>
        <v>4.66±0.36</v>
      </c>
      <c r="G153" s="35" t="str">
        <f>CONCATENATE(ROUND(INDEX('cyt acc'!N:U,MATCH('TABLE S4 cyt stats'!B153,'cyt acc'!M:M,0),5),2),"±",ROUND(INDEX('cyt acc'!C:J,MATCH('TABLE S4 cyt stats'!B153,'cyt acc'!B:B,0),5),2))</f>
        <v>4.25±0.13</v>
      </c>
      <c r="H153" s="35" t="str">
        <f>CONCATENATE(ROUND(INDEX('cyt acc'!N:U,MATCH('TABLE S4 cyt stats'!B153,'cyt acc'!M:M,0),6),2),"±",ROUND(INDEX('cyt acc'!C:J,MATCH('TABLE S4 cyt stats'!B153,'cyt acc'!B:B,0),6),2))</f>
        <v>4.73±0.21</v>
      </c>
      <c r="I153" s="35" t="str">
        <f>CONCATENATE(ROUND(INDEX('cyt acc'!N:U,MATCH('TABLE S4 cyt stats'!B153,'cyt acc'!M:M,0),7),2),"±",ROUND(INDEX('cyt acc'!C:J,MATCH('TABLE S4 cyt stats'!B153,'cyt acc'!B:B,0),7),2))</f>
        <v>4.82±0.26</v>
      </c>
      <c r="J153" s="35" t="str">
        <f>CONCATENATE(ROUND(INDEX('cyt acc'!N:U,MATCH('TABLE S4 cyt stats'!B153,'cyt acc'!M:M,0),8),2),"±",ROUND(INDEX('cyt acc'!C:J,MATCH('TABLE S4 cyt stats'!B153,'cyt acc'!B:B,0),8),2))</f>
        <v>4.92±0.27</v>
      </c>
      <c r="K153" s="35"/>
      <c r="L153" s="35"/>
      <c r="M153" s="35"/>
      <c r="N153" s="35"/>
      <c r="O153" s="35"/>
      <c r="P153" s="35"/>
      <c r="Q153" s="29">
        <v>79</v>
      </c>
      <c r="R153" s="42">
        <v>1.22500587573792E-6</v>
      </c>
      <c r="S153" s="42">
        <v>8.8503264913260402E-8</v>
      </c>
      <c r="T153" s="43">
        <v>0.31707720419292601</v>
      </c>
      <c r="U153" s="29">
        <v>5.0999999999999996</v>
      </c>
      <c r="V153" s="32" t="s">
        <v>662</v>
      </c>
      <c r="W153" s="30">
        <v>1</v>
      </c>
      <c r="X153" s="44">
        <v>1</v>
      </c>
      <c r="Y153" s="44">
        <v>1</v>
      </c>
      <c r="Z153" s="44">
        <v>0</v>
      </c>
      <c r="AB153" s="46">
        <v>49</v>
      </c>
      <c r="AC153" s="44">
        <v>1</v>
      </c>
      <c r="AD153" s="45" t="s">
        <v>121</v>
      </c>
      <c r="AE153" s="45" t="s">
        <v>1051</v>
      </c>
      <c r="AF153" s="44">
        <v>0.05</v>
      </c>
      <c r="AG153" s="71" t="s">
        <v>1180</v>
      </c>
    </row>
    <row r="154" spans="1:33" ht="30" customHeight="1" x14ac:dyDescent="0.2">
      <c r="A154" s="41" t="s">
        <v>1040</v>
      </c>
      <c r="B154" s="28" t="s">
        <v>656</v>
      </c>
      <c r="C154" s="35" t="str">
        <f>CONCATENATE(ROUND(INDEX('cyt acc'!N:U,MATCH('TABLE S4 cyt stats'!B154,'cyt acc'!M:M,0),1),2),"±",ROUND(INDEX('cyt acc'!C:J,MATCH('TABLE S4 cyt stats'!B154,'cyt acc'!B:B,0),1),2))</f>
        <v>4.75±0.21</v>
      </c>
      <c r="D154" s="35" t="str">
        <f>CONCATENATE(ROUND(INDEX('cyt acc'!N:U,MATCH('TABLE S4 cyt stats'!B154,'cyt acc'!M:M,0),2),2),"±",ROUND(INDEX('cyt acc'!C:J,MATCH('TABLE S4 cyt stats'!B154,'cyt acc'!B:B,0),2),2))</f>
        <v>4.57±0.17</v>
      </c>
      <c r="E154" s="35" t="str">
        <f>CONCATENATE(ROUND(INDEX('cyt acc'!N:U,MATCH('TABLE S4 cyt stats'!B154,'cyt acc'!M:M,0),3),2),"±",ROUND(INDEX('cyt acc'!C:J,MATCH('TABLE S4 cyt stats'!B154,'cyt acc'!B:B,0),3),2))</f>
        <v>4.79±0.26</v>
      </c>
      <c r="F154" s="35" t="str">
        <f>CONCATENATE(ROUND(INDEX('cyt acc'!N:U,MATCH('TABLE S4 cyt stats'!B154,'cyt acc'!M:M,0),4),2),"±",ROUND(INDEX('cyt acc'!C:J,MATCH('TABLE S4 cyt stats'!B154,'cyt acc'!B:B,0),4),2))</f>
        <v>4.51±0.39</v>
      </c>
      <c r="G154" s="35" t="str">
        <f>CONCATENATE(ROUND(INDEX('cyt acc'!N:U,MATCH('TABLE S4 cyt stats'!B154,'cyt acc'!M:M,0),5),2),"±",ROUND(INDEX('cyt acc'!C:J,MATCH('TABLE S4 cyt stats'!B154,'cyt acc'!B:B,0),5),2))</f>
        <v>4.96±0.24</v>
      </c>
      <c r="H154" s="35" t="str">
        <f>CONCATENATE(ROUND(INDEX('cyt acc'!N:U,MATCH('TABLE S4 cyt stats'!B154,'cyt acc'!M:M,0),6),2),"±",ROUND(INDEX('cyt acc'!C:J,MATCH('TABLE S4 cyt stats'!B154,'cyt acc'!B:B,0),6),2))</f>
        <v>4.9±0.15</v>
      </c>
      <c r="I154" s="35" t="str">
        <f>CONCATENATE(ROUND(INDEX('cyt acc'!N:U,MATCH('TABLE S4 cyt stats'!B154,'cyt acc'!M:M,0),7),2),"±",ROUND(INDEX('cyt acc'!C:J,MATCH('TABLE S4 cyt stats'!B154,'cyt acc'!B:B,0),7),2))</f>
        <v>4.84±0.33</v>
      </c>
      <c r="J154" s="35" t="str">
        <f>CONCATENATE(ROUND(INDEX('cyt acc'!N:U,MATCH('TABLE S4 cyt stats'!B154,'cyt acc'!M:M,0),8),2),"±",ROUND(INDEX('cyt acc'!C:J,MATCH('TABLE S4 cyt stats'!B154,'cyt acc'!B:B,0),8),2))</f>
        <v>4.5±0.44</v>
      </c>
      <c r="K154" s="35"/>
      <c r="L154" s="35"/>
      <c r="M154" s="35"/>
      <c r="N154" s="35"/>
      <c r="O154" s="35"/>
      <c r="P154" s="35"/>
      <c r="Q154" s="29">
        <v>369</v>
      </c>
      <c r="R154" s="42">
        <v>4.3897282609826E-3</v>
      </c>
      <c r="S154" s="42">
        <v>1.0571521624877599E-4</v>
      </c>
      <c r="T154" s="43">
        <v>0.164875847997492</v>
      </c>
      <c r="U154" s="29">
        <v>2.7</v>
      </c>
      <c r="V154" s="32" t="s">
        <v>664</v>
      </c>
      <c r="W154" s="30">
        <v>1</v>
      </c>
      <c r="X154" s="44">
        <v>1</v>
      </c>
      <c r="Y154" s="44">
        <v>1</v>
      </c>
      <c r="Z154" s="44">
        <v>0</v>
      </c>
      <c r="AB154" s="44">
        <v>188</v>
      </c>
      <c r="AC154" s="44">
        <v>13</v>
      </c>
      <c r="AD154" s="45" t="s">
        <v>134</v>
      </c>
      <c r="AE154" s="45" t="s">
        <v>1051</v>
      </c>
      <c r="AF154" s="44">
        <v>0.31</v>
      </c>
      <c r="AG154" s="71" t="s">
        <v>1181</v>
      </c>
    </row>
    <row r="155" spans="1:33" ht="30" customHeight="1" x14ac:dyDescent="0.2">
      <c r="A155" s="41" t="s">
        <v>659</v>
      </c>
      <c r="B155" s="28" t="s">
        <v>660</v>
      </c>
      <c r="C155" s="35" t="str">
        <f>CONCATENATE(ROUND(INDEX('cyt acc'!N:U,MATCH('TABLE S4 cyt stats'!B155,'cyt acc'!M:M,0),1),2),"±",ROUND(INDEX('cyt acc'!C:J,MATCH('TABLE S4 cyt stats'!B155,'cyt acc'!B:B,0),1),2))</f>
        <v>5.2±0.14</v>
      </c>
      <c r="D155" s="35" t="str">
        <f>CONCATENATE(ROUND(INDEX('cyt acc'!N:U,MATCH('TABLE S4 cyt stats'!B155,'cyt acc'!M:M,0),2),2),"±",ROUND(INDEX('cyt acc'!C:J,MATCH('TABLE S4 cyt stats'!B155,'cyt acc'!B:B,0),2),2))</f>
        <v>5.39±0.1</v>
      </c>
      <c r="E155" s="35" t="str">
        <f>CONCATENATE(ROUND(INDEX('cyt acc'!N:U,MATCH('TABLE S4 cyt stats'!B155,'cyt acc'!M:M,0),3),2),"±",ROUND(INDEX('cyt acc'!C:J,MATCH('TABLE S4 cyt stats'!B155,'cyt acc'!B:B,0),3),2))</f>
        <v>5.12±0.11</v>
      </c>
      <c r="F155" s="35" t="str">
        <f>CONCATENATE(ROUND(INDEX('cyt acc'!N:U,MATCH('TABLE S4 cyt stats'!B155,'cyt acc'!M:M,0),4),2),"±",ROUND(INDEX('cyt acc'!C:J,MATCH('TABLE S4 cyt stats'!B155,'cyt acc'!B:B,0),4),2))</f>
        <v>5.12±0.12</v>
      </c>
      <c r="G155" s="35" t="str">
        <f>CONCATENATE(ROUND(INDEX('cyt acc'!N:U,MATCH('TABLE S4 cyt stats'!B155,'cyt acc'!M:M,0),5),2),"±",ROUND(INDEX('cyt acc'!C:J,MATCH('TABLE S4 cyt stats'!B155,'cyt acc'!B:B,0),5),2))</f>
        <v>5.15±0.16</v>
      </c>
      <c r="H155" s="35" t="str">
        <f>CONCATENATE(ROUND(INDEX('cyt acc'!N:U,MATCH('TABLE S4 cyt stats'!B155,'cyt acc'!M:M,0),6),2),"±",ROUND(INDEX('cyt acc'!C:J,MATCH('TABLE S4 cyt stats'!B155,'cyt acc'!B:B,0),6),2))</f>
        <v>5.31±0.08</v>
      </c>
      <c r="I155" s="35" t="str">
        <f>CONCATENATE(ROUND(INDEX('cyt acc'!N:U,MATCH('TABLE S4 cyt stats'!B155,'cyt acc'!M:M,0),7),2),"±",ROUND(INDEX('cyt acc'!C:J,MATCH('TABLE S4 cyt stats'!B155,'cyt acc'!B:B,0),7),2))</f>
        <v>5.19±0.16</v>
      </c>
      <c r="J155" s="35" t="str">
        <f>CONCATENATE(ROUND(INDEX('cyt acc'!N:U,MATCH('TABLE S4 cyt stats'!B155,'cyt acc'!M:M,0),8),2),"±",ROUND(INDEX('cyt acc'!C:J,MATCH('TABLE S4 cyt stats'!B155,'cyt acc'!B:B,0),8),2))</f>
        <v>5.05±0.16</v>
      </c>
      <c r="K155" s="35"/>
      <c r="L155" s="35"/>
      <c r="M155" s="35"/>
      <c r="N155" s="35"/>
      <c r="O155" s="35"/>
      <c r="P155" s="35"/>
      <c r="Q155" s="29">
        <v>562</v>
      </c>
      <c r="R155" s="42">
        <v>7.4746324274510502E-5</v>
      </c>
      <c r="S155" s="42">
        <v>3.6001425895607801E-6</v>
      </c>
      <c r="T155" s="43">
        <v>0.26239505969202398</v>
      </c>
      <c r="U155" s="29">
        <v>2.1</v>
      </c>
      <c r="V155" s="32" t="s">
        <v>665</v>
      </c>
      <c r="W155" s="30">
        <v>1</v>
      </c>
      <c r="X155" s="44">
        <v>1</v>
      </c>
      <c r="Y155" s="44">
        <v>1</v>
      </c>
      <c r="Z155" s="44">
        <v>0</v>
      </c>
      <c r="AB155" s="46">
        <v>54</v>
      </c>
      <c r="AC155" s="44">
        <v>7</v>
      </c>
      <c r="AD155" s="45" t="s">
        <v>115</v>
      </c>
      <c r="AE155" s="45" t="s">
        <v>1051</v>
      </c>
      <c r="AF155" s="44">
        <v>0.33</v>
      </c>
      <c r="AG155" s="71" t="s">
        <v>1182</v>
      </c>
    </row>
  </sheetData>
  <mergeCells count="35">
    <mergeCell ref="AG140:AG141"/>
    <mergeCell ref="AG144:AG145"/>
    <mergeCell ref="AB1:AG1"/>
    <mergeCell ref="AG118:AG120"/>
    <mergeCell ref="AG123:AG124"/>
    <mergeCell ref="AG127:AG129"/>
    <mergeCell ref="AG131:AG132"/>
    <mergeCell ref="AG133:AG135"/>
    <mergeCell ref="AG84:AG85"/>
    <mergeCell ref="AG88:AG89"/>
    <mergeCell ref="AG99:AG100"/>
    <mergeCell ref="AG107:AG108"/>
    <mergeCell ref="AG112:AG115"/>
    <mergeCell ref="AG40:AG41"/>
    <mergeCell ref="AG45:AG47"/>
    <mergeCell ref="AG48:AG50"/>
    <mergeCell ref="AG53:AG54"/>
    <mergeCell ref="AG56:AG57"/>
    <mergeCell ref="AG9:AG11"/>
    <mergeCell ref="AG16:AG18"/>
    <mergeCell ref="AG20:AG21"/>
    <mergeCell ref="AG31:AG32"/>
    <mergeCell ref="AG33:AG35"/>
    <mergeCell ref="AB2:AC2"/>
    <mergeCell ref="AD2:AE2"/>
    <mergeCell ref="AG4:AG8"/>
    <mergeCell ref="Q1:U2"/>
    <mergeCell ref="W1:AA2"/>
    <mergeCell ref="V1:V3"/>
    <mergeCell ref="A1:A2"/>
    <mergeCell ref="B1:B2"/>
    <mergeCell ref="K1:P2"/>
    <mergeCell ref="C1:J1"/>
    <mergeCell ref="C2:F2"/>
    <mergeCell ref="G2:J2"/>
  </mergeCells>
  <conditionalFormatting sqref="N9">
    <cfRule type="colorScale" priority="4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2">
    <cfRule type="colorScale" priority="4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3">
    <cfRule type="colorScale" priority="4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4">
    <cfRule type="colorScale" priority="4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5">
    <cfRule type="colorScale" priority="4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6">
    <cfRule type="colorScale" priority="4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9">
    <cfRule type="colorScale" priority="4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20">
    <cfRule type="colorScale" priority="4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22">
    <cfRule type="colorScale" priority="4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23">
    <cfRule type="colorScale" priority="4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24">
    <cfRule type="colorScale" priority="4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25">
    <cfRule type="colorScale" priority="4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26">
    <cfRule type="colorScale" priority="4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27">
    <cfRule type="colorScale" priority="4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28">
    <cfRule type="colorScale" priority="4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29">
    <cfRule type="colorScale" priority="4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0">
    <cfRule type="colorScale" priority="4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1:N32">
    <cfRule type="colorScale" priority="4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3">
    <cfRule type="colorScale" priority="4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6">
    <cfRule type="colorScale" priority="4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7">
    <cfRule type="colorScale" priority="4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8">
    <cfRule type="colorScale" priority="3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9">
    <cfRule type="colorScale" priority="3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42">
    <cfRule type="colorScale" priority="3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43">
    <cfRule type="colorScale" priority="3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44">
    <cfRule type="colorScale" priority="3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45">
    <cfRule type="colorScale" priority="3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48">
    <cfRule type="colorScale" priority="3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1">
    <cfRule type="colorScale" priority="3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2">
    <cfRule type="colorScale" priority="3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3">
    <cfRule type="colorScale" priority="3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5">
    <cfRule type="colorScale" priority="3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6">
    <cfRule type="colorScale" priority="3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8">
    <cfRule type="colorScale" priority="3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9">
    <cfRule type="colorScale" priority="3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0">
    <cfRule type="colorScale" priority="3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1">
    <cfRule type="colorScale" priority="3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2">
    <cfRule type="colorScale" priority="3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3">
    <cfRule type="colorScale" priority="3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4">
    <cfRule type="colorScale" priority="3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5">
    <cfRule type="colorScale" priority="3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6">
    <cfRule type="colorScale" priority="3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7">
    <cfRule type="colorScale" priority="3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8">
    <cfRule type="colorScale" priority="3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69">
    <cfRule type="colorScale" priority="3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0">
    <cfRule type="colorScale" priority="2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1">
    <cfRule type="colorScale" priority="2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2">
    <cfRule type="colorScale" priority="2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3">
    <cfRule type="colorScale" priority="2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4">
    <cfRule type="colorScale" priority="2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5">
    <cfRule type="colorScale" priority="2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6">
    <cfRule type="colorScale" priority="2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7">
    <cfRule type="colorScale" priority="2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8">
    <cfRule type="colorScale" priority="2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79">
    <cfRule type="colorScale" priority="2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80">
    <cfRule type="colorScale" priority="2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81">
    <cfRule type="colorScale" priority="2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82">
    <cfRule type="colorScale" priority="2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83">
    <cfRule type="colorScale" priority="2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84">
    <cfRule type="colorScale" priority="2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86">
    <cfRule type="colorScale" priority="2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87:N88">
    <cfRule type="colorScale" priority="2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90">
    <cfRule type="colorScale" priority="2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91">
    <cfRule type="colorScale" priority="2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92">
    <cfRule type="colorScale" priority="2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93">
    <cfRule type="colorScale" priority="2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95">
    <cfRule type="colorScale" priority="2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96">
    <cfRule type="colorScale" priority="2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97">
    <cfRule type="colorScale" priority="2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98">
    <cfRule type="colorScale" priority="2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99:N100">
    <cfRule type="colorScale" priority="1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01">
    <cfRule type="colorScale" priority="1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02">
    <cfRule type="colorScale" priority="1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03">
    <cfRule type="colorScale" priority="1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04">
    <cfRule type="colorScale" priority="1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05">
    <cfRule type="colorScale" priority="1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06">
    <cfRule type="colorScale" priority="1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07:N108">
    <cfRule type="colorScale" priority="1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09">
    <cfRule type="colorScale" priority="1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10">
    <cfRule type="colorScale" priority="1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11">
    <cfRule type="colorScale" priority="1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12">
    <cfRule type="colorScale" priority="1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16">
    <cfRule type="colorScale" priority="1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17">
    <cfRule type="colorScale" priority="1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18">
    <cfRule type="colorScale" priority="1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21">
    <cfRule type="colorScale" priority="1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22">
    <cfRule type="colorScale" priority="1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23">
    <cfRule type="colorScale" priority="1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25">
    <cfRule type="colorScale" priority="1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26">
    <cfRule type="colorScale" priority="1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27">
    <cfRule type="colorScale" priority="1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30">
    <cfRule type="colorScale" priority="1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31:N132">
    <cfRule type="colorScale" priority="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33:N135">
    <cfRule type="colorScale" priority="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36">
    <cfRule type="colorScale" priority="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37">
    <cfRule type="colorScale" priority="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38">
    <cfRule type="colorScale" priority="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39">
    <cfRule type="colorScale" priority="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40">
    <cfRule type="colorScale" priority="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42">
    <cfRule type="colorScale" priority="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43">
    <cfRule type="colorScale" priority="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44">
    <cfRule type="colorScale" priority="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46">
    <cfRule type="colorScale" priority="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47">
    <cfRule type="colorScale" priority="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48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49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50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51">
    <cfRule type="colorScale" priority="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52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53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54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55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:J16">
    <cfRule type="colorScale" priority="5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:J20">
    <cfRule type="colorScale" priority="5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:J24">
    <cfRule type="colorScale" priority="5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5:J33">
    <cfRule type="colorScale" priority="5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:J39">
    <cfRule type="colorScale" priority="5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:J44">
    <cfRule type="colorScale" priority="5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5:J45">
    <cfRule type="colorScale" priority="5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1:J53">
    <cfRule type="colorScale" priority="5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5:J56">
    <cfRule type="colorScale" priority="5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:J65">
    <cfRule type="colorScale" priority="5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6:J70">
    <cfRule type="colorScale" priority="5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71:J84">
    <cfRule type="colorScale" priority="5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6:J88">
    <cfRule type="colorScale" priority="5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90:J93">
    <cfRule type="colorScale" priority="5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6:J118">
    <cfRule type="colorScale" priority="5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1:J123">
    <cfRule type="colorScale" priority="5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5:J127">
    <cfRule type="colorScale" priority="5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0:J140">
    <cfRule type="colorScale" priority="5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2:J142">
    <cfRule type="colorScale" priority="5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3:J144">
    <cfRule type="colorScale" priority="5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5:J155">
    <cfRule type="colorScale" priority="5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9:J9">
    <cfRule type="colorScale" priority="7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:J48">
    <cfRule type="colorScale" priority="7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95:J112">
    <cfRule type="colorScale" priority="7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6:J154">
    <cfRule type="colorScale" priority="7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G149:AG1048576 AG136:AG140 AG117:AG133 AG107:AG115 AG102:AG105 AG96:AG100 AG93:AG94 AG91 AG88:AG89 AG84:AG85 AG79:AG80 AG74:AG76 AG71 AG66 AG62:AG64 AG59 AG56:AG57 AG52:AG54 AG45:AG50 AG37:AG38 AG27:AG35 AG25 AG20:AG22 AG16:AG18 AG4:AG14 AG40:AG41 AG144:AG146">
    <cfRule type="duplicateValues" dxfId="48" priority="728"/>
  </conditionalFormatting>
  <hyperlinks>
    <hyperlink ref="AG4" r:id="rId1"/>
    <hyperlink ref="AG12" r:id="rId2"/>
    <hyperlink ref="AG13" r:id="rId3"/>
    <hyperlink ref="AG14" r:id="rId4"/>
    <hyperlink ref="AG9" r:id="rId5"/>
    <hyperlink ref="AG20" r:id="rId6"/>
    <hyperlink ref="AG22" r:id="rId7"/>
    <hyperlink ref="AG25" r:id="rId8"/>
    <hyperlink ref="AG27" r:id="rId9"/>
    <hyperlink ref="AG28" r:id="rId10"/>
    <hyperlink ref="AG29" r:id="rId11"/>
    <hyperlink ref="AG30" r:id="rId12"/>
    <hyperlink ref="AG31" r:id="rId13"/>
    <hyperlink ref="AG33" r:id="rId14"/>
    <hyperlink ref="AG37" r:id="rId15"/>
    <hyperlink ref="AG38" r:id="rId16"/>
    <hyperlink ref="AG40" r:id="rId17"/>
    <hyperlink ref="AG45" r:id="rId18"/>
    <hyperlink ref="AG52" r:id="rId19"/>
    <hyperlink ref="AG53" r:id="rId20"/>
    <hyperlink ref="AG56" r:id="rId21"/>
    <hyperlink ref="AG59" r:id="rId22"/>
    <hyperlink ref="AG62" r:id="rId23"/>
    <hyperlink ref="AG63" r:id="rId24"/>
    <hyperlink ref="AG64" r:id="rId25"/>
    <hyperlink ref="AG66" r:id="rId26"/>
    <hyperlink ref="AG71" r:id="rId27"/>
    <hyperlink ref="AG74" r:id="rId28"/>
    <hyperlink ref="AG76" r:id="rId29"/>
    <hyperlink ref="AG75" r:id="rId30"/>
    <hyperlink ref="AG79" r:id="rId31"/>
    <hyperlink ref="AG80" r:id="rId32"/>
    <hyperlink ref="AG84" r:id="rId33"/>
    <hyperlink ref="AG91" r:id="rId34"/>
    <hyperlink ref="AG93" r:id="rId35"/>
    <hyperlink ref="AG94" r:id="rId36"/>
    <hyperlink ref="AG96" r:id="rId37"/>
    <hyperlink ref="AG97" r:id="rId38"/>
    <hyperlink ref="AG98" r:id="rId39"/>
    <hyperlink ref="AG102" r:id="rId40"/>
    <hyperlink ref="AG103" r:id="rId41"/>
    <hyperlink ref="AG104" r:id="rId42"/>
    <hyperlink ref="AG105" r:id="rId43"/>
    <hyperlink ref="AG107" r:id="rId44"/>
    <hyperlink ref="AG109" r:id="rId45"/>
    <hyperlink ref="AG110" r:id="rId46"/>
    <hyperlink ref="AG111" r:id="rId47"/>
    <hyperlink ref="AG112" r:id="rId48"/>
    <hyperlink ref="AG117" r:id="rId49"/>
    <hyperlink ref="AG118" r:id="rId50"/>
    <hyperlink ref="AG122" r:id="rId51"/>
    <hyperlink ref="AG130" r:id="rId52"/>
    <hyperlink ref="AG131" r:id="rId53"/>
    <hyperlink ref="AG136" r:id="rId54"/>
    <hyperlink ref="AG138" r:id="rId55"/>
    <hyperlink ref="AG139" r:id="rId56"/>
    <hyperlink ref="AG146" r:id="rId57"/>
    <hyperlink ref="AG149" r:id="rId58"/>
    <hyperlink ref="AG150" r:id="rId59"/>
    <hyperlink ref="AG152" r:id="rId60"/>
    <hyperlink ref="AG155" r:id="rId61"/>
    <hyperlink ref="AG153" r:id="rId62"/>
    <hyperlink ref="AG144" r:id="rId63"/>
    <hyperlink ref="AG154" r:id="rId64"/>
    <hyperlink ref="AG151" r:id="rId65"/>
    <hyperlink ref="AG147" r:id="rId66"/>
    <hyperlink ref="AG137" r:id="rId67"/>
    <hyperlink ref="AG133" r:id="rId68"/>
    <hyperlink ref="AG127" r:id="rId69"/>
    <hyperlink ref="AG126" r:id="rId70"/>
    <hyperlink ref="AG125" r:id="rId71"/>
    <hyperlink ref="AG116" r:id="rId72"/>
    <hyperlink ref="AG106" r:id="rId73"/>
    <hyperlink ref="AG101" r:id="rId74" display="http://www.matrixscience.com/cgi/master_results.pl?file=..%2Fdata%2F20131220%2FFTnmfaaSE.dat&amp;REPTYPE=select&amp;_sigthreshold=0.05&amp;REPORT=AUTO&amp;percolate=0&amp;_minpeplen=7&amp;_server_mudpit_switch=99999999&amp;_ignoreionsscorebelow=0&amp;_showsubsets=0&amp;_showpopups=TRUE&amp;_sortunassigned=scoredown&amp;_requireboldred=0&amp;_prefertaxonomy=0&amp;sessionID=guest_guestsession"/>
    <hyperlink ref="AG95" r:id="rId75"/>
    <hyperlink ref="AG92" r:id="rId76"/>
    <hyperlink ref="AG90" r:id="rId77"/>
    <hyperlink ref="AG88" r:id="rId78"/>
    <hyperlink ref="AG86" r:id="rId79"/>
    <hyperlink ref="AG83" r:id="rId80"/>
    <hyperlink ref="AG82" r:id="rId81"/>
    <hyperlink ref="AG81" r:id="rId82"/>
    <hyperlink ref="AG78" r:id="rId83"/>
    <hyperlink ref="AG77" r:id="rId84"/>
    <hyperlink ref="AG73" r:id="rId85"/>
    <hyperlink ref="AG72" r:id="rId86"/>
    <hyperlink ref="AG70" r:id="rId87"/>
    <hyperlink ref="AG69" r:id="rId88"/>
    <hyperlink ref="AG68" r:id="rId89"/>
    <hyperlink ref="AG67" r:id="rId90"/>
    <hyperlink ref="AG65" r:id="rId91"/>
    <hyperlink ref="AG61" r:id="rId92"/>
    <hyperlink ref="AG60" r:id="rId93"/>
    <hyperlink ref="AG58" r:id="rId94"/>
    <hyperlink ref="AG55" r:id="rId95"/>
    <hyperlink ref="AG51" r:id="rId96"/>
    <hyperlink ref="AG48" r:id="rId97"/>
    <hyperlink ref="AG44" r:id="rId98"/>
    <hyperlink ref="AG43" r:id="rId99"/>
    <hyperlink ref="AG42" r:id="rId100"/>
    <hyperlink ref="AG36" r:id="rId101"/>
    <hyperlink ref="AG26" r:id="rId102"/>
    <hyperlink ref="AG24" r:id="rId103"/>
    <hyperlink ref="AG23" r:id="rId104"/>
    <hyperlink ref="AG148" r:id="rId105"/>
    <hyperlink ref="AG16" r:id="rId106"/>
    <hyperlink ref="AG19" r:id="rId107"/>
    <hyperlink ref="AG15" r:id="rId108"/>
    <hyperlink ref="AG39" r:id="rId109"/>
    <hyperlink ref="AG99" r:id="rId110"/>
    <hyperlink ref="AG123" r:id="rId111"/>
    <hyperlink ref="AG140" r:id="rId112"/>
    <hyperlink ref="AG142" r:id="rId113"/>
    <hyperlink ref="AG143" r:id="rId114"/>
    <hyperlink ref="AG87" r:id="rId115"/>
  </hyperlinks>
  <pageMargins left="0.7" right="0.7" top="0.75" bottom="0.75" header="0.3" footer="0.3"/>
  <pageSetup orientation="portrait" verticalDpi="0" r:id="rId11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97" id="{E45B6A88-AC13-4B93-9DB9-6B5BC5A57975}">
            <xm:f>INDEX('cyt spark shade'!$A:$AJ,MATCH(B4,'cyt spark shade'!$A:$A,0),8)&lt;0.05</xm:f>
            <x14:dxf>
              <fill>
                <patternFill>
                  <bgColor rgb="FFFF0000"/>
                </patternFill>
              </fill>
            </x14:dxf>
          </x14:cfRule>
          <xm:sqref>K4:K155</xm:sqref>
        </x14:conditionalFormatting>
        <x14:conditionalFormatting xmlns:xm="http://schemas.microsoft.com/office/excel/2006/main">
          <x14:cfRule type="expression" priority="598" id="{9F06DEBC-4363-4248-B71A-04821193B9BE}">
            <xm:f>INDEX('cyt spark shade'!$A:$AJ,MATCH(B4,'cyt spark shade'!$A:$A,0),13)&lt;0.05</xm:f>
            <x14:dxf>
              <fill>
                <patternFill>
                  <bgColor rgb="FFFF0000"/>
                </patternFill>
              </fill>
            </x14:dxf>
          </x14:cfRule>
          <xm:sqref>L4:L155</xm:sqref>
        </x14:conditionalFormatting>
        <x14:conditionalFormatting xmlns:xm="http://schemas.microsoft.com/office/excel/2006/main">
          <x14:cfRule type="expression" priority="600" id="{DB175373-1440-412E-B890-08F625E341AA}">
            <xm:f>INDEX('cyt spark shade'!$A:$AJ,MATCH(B4,'cyt spark shade'!$A:$A,0),18)&lt;0.05</xm:f>
            <x14:dxf>
              <fill>
                <patternFill>
                  <bgColor rgb="FFFF0000"/>
                </patternFill>
              </fill>
            </x14:dxf>
          </x14:cfRule>
          <xm:sqref>M4:M155</xm:sqref>
        </x14:conditionalFormatting>
        <x14:conditionalFormatting xmlns:xm="http://schemas.microsoft.com/office/excel/2006/main">
          <x14:cfRule type="expression" priority="601" id="{2C5E651A-7804-47DD-91E4-B65D989C2ECF}">
            <xm:f>INDEX('cyt spark shade'!$A:$AJ,MATCH(B4,'cyt spark shade'!$A:$A,0),23)&lt;0.05</xm:f>
            <x14:dxf>
              <fill>
                <patternFill>
                  <bgColor rgb="FFFF0000"/>
                </patternFill>
              </fill>
            </x14:dxf>
          </x14:cfRule>
          <xm:sqref>N4:N155</xm:sqref>
        </x14:conditionalFormatting>
        <x14:conditionalFormatting xmlns:xm="http://schemas.microsoft.com/office/excel/2006/main">
          <x14:cfRule type="expression" priority="602" id="{417B0186-AC78-4D41-B267-92F2B8F534ED}">
            <xm:f>INDEX('cyt spark shade'!$A:$AJ,MATCH(B4,'cyt spark shade'!$A:$A,0),28)&lt;0.05</xm:f>
            <x14:dxf>
              <fill>
                <patternFill>
                  <bgColor rgb="FFFF0000"/>
                </patternFill>
              </fill>
            </x14:dxf>
          </x14:cfRule>
          <xm:sqref>O4:O155</xm:sqref>
        </x14:conditionalFormatting>
        <x14:conditionalFormatting xmlns:xm="http://schemas.microsoft.com/office/excel/2006/main">
          <x14:cfRule type="expression" priority="603" id="{DFFFFFB6-084D-4617-BA2D-8B860B72E17B}">
            <xm:f>INDEX('cyt spark shade'!$A:$AJ,MATCH(B4,'cyt spark shade'!$A:$A,0),33)&lt;0.05</xm:f>
            <x14:dxf>
              <fill>
                <patternFill>
                  <bgColor rgb="FFFF0000"/>
                </patternFill>
              </fill>
            </x14:dxf>
          </x14:cfRule>
          <xm:sqref>P4:P155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acc'!N73:Q73</xm:f>
              <xm:sqref>K65</xm:sqref>
            </x14:sparkline>
            <x14:sparkline>
              <xm:f>'cyt acc'!R73:U73</xm:f>
              <xm:sqref>L65</xm:sqref>
            </x14:sparkline>
            <x14:sparkline>
              <xm:f>'cyt acc'!Y73:Z73</xm:f>
              <xm:sqref>M65</xm:sqref>
            </x14:sparkline>
            <x14:sparkline>
              <xm:f>'cyt acc'!AA73:AB73</xm:f>
              <xm:sqref>N65</xm:sqref>
            </x14:sparkline>
            <x14:sparkline>
              <xm:f>'cyt acc'!AC73:AD73</xm:f>
              <xm:sqref>O65</xm:sqref>
            </x14:sparkline>
            <x14:sparkline>
              <xm:f>'cyt acc'!AE73:AF73</xm:f>
              <xm:sqref>P65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acc'!N75:Q75</xm:f>
              <xm:sqref>K66</xm:sqref>
            </x14:sparkline>
            <x14:sparkline>
              <xm:f>'cyt acc'!R75:U75</xm:f>
              <xm:sqref>L66</xm:sqref>
            </x14:sparkline>
            <x14:sparkline>
              <xm:f>'cyt acc'!Y75:Z75</xm:f>
              <xm:sqref>M66</xm:sqref>
            </x14:sparkline>
            <x14:sparkline>
              <xm:f>'cyt acc'!AA75:AB75</xm:f>
              <xm:sqref>N66</xm:sqref>
            </x14:sparkline>
            <x14:sparkline>
              <xm:f>'cyt acc'!AC75:AD75</xm:f>
              <xm:sqref>O66</xm:sqref>
            </x14:sparkline>
            <x14:sparkline>
              <xm:f>'cyt acc'!AE75:AF75</xm:f>
              <xm:sqref>P66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acc'!N76:Q76</xm:f>
              <xm:sqref>K67</xm:sqref>
            </x14:sparkline>
            <x14:sparkline>
              <xm:f>'cyt acc'!R76:U76</xm:f>
              <xm:sqref>L67</xm:sqref>
            </x14:sparkline>
            <x14:sparkline>
              <xm:f>'cyt acc'!Y76:Z76</xm:f>
              <xm:sqref>M67</xm:sqref>
            </x14:sparkline>
            <x14:sparkline>
              <xm:f>'cyt acc'!AA76:AB76</xm:f>
              <xm:sqref>N67</xm:sqref>
            </x14:sparkline>
            <x14:sparkline>
              <xm:f>'cyt acc'!AC76:AD76</xm:f>
              <xm:sqref>O67</xm:sqref>
            </x14:sparkline>
            <x14:sparkline>
              <xm:f>'cyt acc'!AE76:AF76</xm:f>
              <xm:sqref>P67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acc'!N77:Q77</xm:f>
              <xm:sqref>K68</xm:sqref>
            </x14:sparkline>
            <x14:sparkline>
              <xm:f>'cyt acc'!R77:U77</xm:f>
              <xm:sqref>L68</xm:sqref>
            </x14:sparkline>
            <x14:sparkline>
              <xm:f>'cyt acc'!Y77:Z77</xm:f>
              <xm:sqref>M68</xm:sqref>
            </x14:sparkline>
            <x14:sparkline>
              <xm:f>'cyt acc'!AA77:AB77</xm:f>
              <xm:sqref>N68</xm:sqref>
            </x14:sparkline>
            <x14:sparkline>
              <xm:f>'cyt acc'!AC77:AD77</xm:f>
              <xm:sqref>O68</xm:sqref>
            </x14:sparkline>
            <x14:sparkline>
              <xm:f>'cyt acc'!AE77:AF77</xm:f>
              <xm:sqref>P68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acc'!N78:Q78</xm:f>
              <xm:sqref>K69</xm:sqref>
            </x14:sparkline>
            <x14:sparkline>
              <xm:f>'cyt acc'!R78:U78</xm:f>
              <xm:sqref>L69</xm:sqref>
            </x14:sparkline>
            <x14:sparkline>
              <xm:f>'cyt acc'!Y78:Z78</xm:f>
              <xm:sqref>M69</xm:sqref>
            </x14:sparkline>
            <x14:sparkline>
              <xm:f>'cyt acc'!AA78:AB78</xm:f>
              <xm:sqref>N69</xm:sqref>
            </x14:sparkline>
            <x14:sparkline>
              <xm:f>'cyt acc'!AC78:AD78</xm:f>
              <xm:sqref>O69</xm:sqref>
            </x14:sparkline>
            <x14:sparkline>
              <xm:f>'cyt acc'!AE78:AF78</xm:f>
              <xm:sqref>P69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acc'!N79:Q79</xm:f>
              <xm:sqref>K70</xm:sqref>
            </x14:sparkline>
            <x14:sparkline>
              <xm:f>'cyt acc'!R79:U79</xm:f>
              <xm:sqref>L70</xm:sqref>
            </x14:sparkline>
            <x14:sparkline>
              <xm:f>'cyt acc'!Y79:Z79</xm:f>
              <xm:sqref>M70</xm:sqref>
            </x14:sparkline>
            <x14:sparkline>
              <xm:f>'cyt acc'!AA79:AB79</xm:f>
              <xm:sqref>N70</xm:sqref>
            </x14:sparkline>
            <x14:sparkline>
              <xm:f>'cyt acc'!AC79:AD79</xm:f>
              <xm:sqref>O70</xm:sqref>
            </x14:sparkline>
            <x14:sparkline>
              <xm:f>'cyt acc'!AE79:AF79</xm:f>
              <xm:sqref>P70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acc'!N83:Q83</xm:f>
              <xm:sqref>K71</xm:sqref>
            </x14:sparkline>
            <x14:sparkline>
              <xm:f>'cyt acc'!R83:U83</xm:f>
              <xm:sqref>L71</xm:sqref>
            </x14:sparkline>
            <x14:sparkline>
              <xm:f>'cyt acc'!Y83:Z83</xm:f>
              <xm:sqref>M71</xm:sqref>
            </x14:sparkline>
            <x14:sparkline>
              <xm:f>'cyt acc'!AA83:AB83</xm:f>
              <xm:sqref>N71</xm:sqref>
            </x14:sparkline>
            <x14:sparkline>
              <xm:f>'cyt acc'!AC83:AD83</xm:f>
              <xm:sqref>O71</xm:sqref>
            </x14:sparkline>
            <x14:sparkline>
              <xm:f>'cyt acc'!AE83:AF83</xm:f>
              <xm:sqref>P71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acc'!N84:Q84</xm:f>
              <xm:sqref>K72</xm:sqref>
            </x14:sparkline>
            <x14:sparkline>
              <xm:f>'cyt acc'!R84:U84</xm:f>
              <xm:sqref>L72</xm:sqref>
            </x14:sparkline>
            <x14:sparkline>
              <xm:f>'cyt acc'!Y84:Z84</xm:f>
              <xm:sqref>M72</xm:sqref>
            </x14:sparkline>
            <x14:sparkline>
              <xm:f>'cyt acc'!AA84:AB84</xm:f>
              <xm:sqref>N72</xm:sqref>
            </x14:sparkline>
            <x14:sparkline>
              <xm:f>'cyt acc'!AC84:AD84</xm:f>
              <xm:sqref>O72</xm:sqref>
            </x14:sparkline>
            <x14:sparkline>
              <xm:f>'cyt acc'!AE84:AF84</xm:f>
              <xm:sqref>P72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acc'!N85:Q85</xm:f>
              <xm:sqref>K73</xm:sqref>
            </x14:sparkline>
            <x14:sparkline>
              <xm:f>'cyt acc'!R85:U85</xm:f>
              <xm:sqref>L73</xm:sqref>
            </x14:sparkline>
            <x14:sparkline>
              <xm:f>'cyt acc'!Y85:Z85</xm:f>
              <xm:sqref>M73</xm:sqref>
            </x14:sparkline>
            <x14:sparkline>
              <xm:f>'cyt acc'!AA85:AB85</xm:f>
              <xm:sqref>N73</xm:sqref>
            </x14:sparkline>
            <x14:sparkline>
              <xm:f>'cyt acc'!AC85:AD85</xm:f>
              <xm:sqref>O73</xm:sqref>
            </x14:sparkline>
            <x14:sparkline>
              <xm:f>'cyt acc'!AE85:AF85</xm:f>
              <xm:sqref>P73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acc'!N86:Q86</xm:f>
              <xm:sqref>K74</xm:sqref>
            </x14:sparkline>
            <x14:sparkline>
              <xm:f>'cyt acc'!R86:U86</xm:f>
              <xm:sqref>L74</xm:sqref>
            </x14:sparkline>
            <x14:sparkline>
              <xm:f>'cyt acc'!Y86:Z86</xm:f>
              <xm:sqref>M74</xm:sqref>
            </x14:sparkline>
            <x14:sparkline>
              <xm:f>'cyt acc'!AA86:AB86</xm:f>
              <xm:sqref>N74</xm:sqref>
            </x14:sparkline>
            <x14:sparkline>
              <xm:f>'cyt acc'!AC86:AD86</xm:f>
              <xm:sqref>O74</xm:sqref>
            </x14:sparkline>
            <x14:sparkline>
              <xm:f>'cyt acc'!AE86:AF86</xm:f>
              <xm:sqref>P74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acc'!N87:Q87</xm:f>
              <xm:sqref>K75</xm:sqref>
            </x14:sparkline>
            <x14:sparkline>
              <xm:f>'cyt acc'!R87:U87</xm:f>
              <xm:sqref>L75</xm:sqref>
            </x14:sparkline>
            <x14:sparkline>
              <xm:f>'cyt acc'!Y87:Z87</xm:f>
              <xm:sqref>M75</xm:sqref>
            </x14:sparkline>
            <x14:sparkline>
              <xm:f>'cyt acc'!AA87:AB87</xm:f>
              <xm:sqref>N75</xm:sqref>
            </x14:sparkline>
            <x14:sparkline>
              <xm:f>'cyt acc'!AC87:AD87</xm:f>
              <xm:sqref>O75</xm:sqref>
            </x14:sparkline>
            <x14:sparkline>
              <xm:f>'cyt acc'!AE87:AF87</xm:f>
              <xm:sqref>P75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acc'!N88:Q88</xm:f>
              <xm:sqref>K76</xm:sqref>
            </x14:sparkline>
            <x14:sparkline>
              <xm:f>'cyt acc'!R88:U88</xm:f>
              <xm:sqref>L76</xm:sqref>
            </x14:sparkline>
            <x14:sparkline>
              <xm:f>'cyt acc'!Y88:Z88</xm:f>
              <xm:sqref>M76</xm:sqref>
            </x14:sparkline>
            <x14:sparkline>
              <xm:f>'cyt acc'!AA88:AB88</xm:f>
              <xm:sqref>N76</xm:sqref>
            </x14:sparkline>
            <x14:sparkline>
              <xm:f>'cyt acc'!AC88:AD88</xm:f>
              <xm:sqref>O76</xm:sqref>
            </x14:sparkline>
            <x14:sparkline>
              <xm:f>'cyt acc'!AE88:AF88</xm:f>
              <xm:sqref>P76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acc'!N89:Q89</xm:f>
              <xm:sqref>K77</xm:sqref>
            </x14:sparkline>
            <x14:sparkline>
              <xm:f>'cyt acc'!R89:U89</xm:f>
              <xm:sqref>L77</xm:sqref>
            </x14:sparkline>
            <x14:sparkline>
              <xm:f>'cyt acc'!Y89:Z89</xm:f>
              <xm:sqref>M77</xm:sqref>
            </x14:sparkline>
            <x14:sparkline>
              <xm:f>'cyt acc'!AA89:AB89</xm:f>
              <xm:sqref>N77</xm:sqref>
            </x14:sparkline>
            <x14:sparkline>
              <xm:f>'cyt acc'!AC89:AD89</xm:f>
              <xm:sqref>O77</xm:sqref>
            </x14:sparkline>
            <x14:sparkline>
              <xm:f>'cyt acc'!AE89:AF89</xm:f>
              <xm:sqref>P77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acc'!N90:Q90</xm:f>
              <xm:sqref>K78</xm:sqref>
            </x14:sparkline>
            <x14:sparkline>
              <xm:f>'cyt acc'!R90:U90</xm:f>
              <xm:sqref>L78</xm:sqref>
            </x14:sparkline>
            <x14:sparkline>
              <xm:f>'cyt acc'!Y90:Z90</xm:f>
              <xm:sqref>M78</xm:sqref>
            </x14:sparkline>
            <x14:sparkline>
              <xm:f>'cyt acc'!AA90:AB90</xm:f>
              <xm:sqref>N78</xm:sqref>
            </x14:sparkline>
            <x14:sparkline>
              <xm:f>'cyt acc'!AC90:AD90</xm:f>
              <xm:sqref>O78</xm:sqref>
            </x14:sparkline>
            <x14:sparkline>
              <xm:f>'cyt acc'!AE90:AF90</xm:f>
              <xm:sqref>P78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acc'!N91:Q91</xm:f>
              <xm:sqref>K79</xm:sqref>
            </x14:sparkline>
            <x14:sparkline>
              <xm:f>'cyt acc'!R91:U91</xm:f>
              <xm:sqref>L79</xm:sqref>
            </x14:sparkline>
            <x14:sparkline>
              <xm:f>'cyt acc'!Y91:Z91</xm:f>
              <xm:sqref>M79</xm:sqref>
            </x14:sparkline>
            <x14:sparkline>
              <xm:f>'cyt acc'!AA91:AB91</xm:f>
              <xm:sqref>N79</xm:sqref>
            </x14:sparkline>
            <x14:sparkline>
              <xm:f>'cyt acc'!AC91:AD91</xm:f>
              <xm:sqref>O79</xm:sqref>
            </x14:sparkline>
            <x14:sparkline>
              <xm:f>'cyt acc'!AE91:AF91</xm:f>
              <xm:sqref>P79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acc'!N92:Q92</xm:f>
              <xm:sqref>K80</xm:sqref>
            </x14:sparkline>
            <x14:sparkline>
              <xm:f>'cyt acc'!R92:U92</xm:f>
              <xm:sqref>L80</xm:sqref>
            </x14:sparkline>
            <x14:sparkline>
              <xm:f>'cyt acc'!Y92:Z92</xm:f>
              <xm:sqref>M80</xm:sqref>
            </x14:sparkline>
            <x14:sparkline>
              <xm:f>'cyt acc'!AA92:AB92</xm:f>
              <xm:sqref>N80</xm:sqref>
            </x14:sparkline>
            <x14:sparkline>
              <xm:f>'cyt acc'!AC92:AD92</xm:f>
              <xm:sqref>O80</xm:sqref>
            </x14:sparkline>
            <x14:sparkline>
              <xm:f>'cyt acc'!AE92:AF92</xm:f>
              <xm:sqref>P80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acc'!N93:Q93</xm:f>
              <xm:sqref>K81</xm:sqref>
            </x14:sparkline>
            <x14:sparkline>
              <xm:f>'cyt acc'!R93:U93</xm:f>
              <xm:sqref>L81</xm:sqref>
            </x14:sparkline>
            <x14:sparkline>
              <xm:f>'cyt acc'!Y93:Z93</xm:f>
              <xm:sqref>M81</xm:sqref>
            </x14:sparkline>
            <x14:sparkline>
              <xm:f>'cyt acc'!AA93:AB93</xm:f>
              <xm:sqref>N81</xm:sqref>
            </x14:sparkline>
            <x14:sparkline>
              <xm:f>'cyt acc'!AC93:AD93</xm:f>
              <xm:sqref>O81</xm:sqref>
            </x14:sparkline>
            <x14:sparkline>
              <xm:f>'cyt acc'!AE93:AF93</xm:f>
              <xm:sqref>P81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acc'!N94:Q94</xm:f>
              <xm:sqref>K82</xm:sqref>
            </x14:sparkline>
            <x14:sparkline>
              <xm:f>'cyt acc'!R94:U94</xm:f>
              <xm:sqref>L82</xm:sqref>
            </x14:sparkline>
            <x14:sparkline>
              <xm:f>'cyt acc'!Y94:Z94</xm:f>
              <xm:sqref>M82</xm:sqref>
            </x14:sparkline>
            <x14:sparkline>
              <xm:f>'cyt acc'!AA94:AB94</xm:f>
              <xm:sqref>N82</xm:sqref>
            </x14:sparkline>
            <x14:sparkline>
              <xm:f>'cyt acc'!AC94:AD94</xm:f>
              <xm:sqref>O82</xm:sqref>
            </x14:sparkline>
            <x14:sparkline>
              <xm:f>'cyt acc'!AE94:AF94</xm:f>
              <xm:sqref>P82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acc'!N95:Q95</xm:f>
              <xm:sqref>K83</xm:sqref>
            </x14:sparkline>
            <x14:sparkline>
              <xm:f>'cyt acc'!R95:U95</xm:f>
              <xm:sqref>L83</xm:sqref>
            </x14:sparkline>
            <x14:sparkline>
              <xm:f>'cyt acc'!Y95:Z95</xm:f>
              <xm:sqref>M83</xm:sqref>
            </x14:sparkline>
            <x14:sparkline>
              <xm:f>'cyt acc'!AA95:AB95</xm:f>
              <xm:sqref>N83</xm:sqref>
            </x14:sparkline>
            <x14:sparkline>
              <xm:f>'cyt acc'!AC95:AD95</xm:f>
              <xm:sqref>O83</xm:sqref>
            </x14:sparkline>
            <x14:sparkline>
              <xm:f>'cyt acc'!AE95:AF95</xm:f>
              <xm:sqref>P83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acc'!N96:Q96</xm:f>
              <xm:sqref>K84</xm:sqref>
            </x14:sparkline>
            <x14:sparkline>
              <xm:f>'cyt acc'!R96:U96</xm:f>
              <xm:sqref>L84</xm:sqref>
            </x14:sparkline>
            <x14:sparkline>
              <xm:f>'cyt acc'!Y96:Z96</xm:f>
              <xm:sqref>M84</xm:sqref>
            </x14:sparkline>
            <x14:sparkline>
              <xm:f>'cyt acc'!AA96:AB96</xm:f>
              <xm:sqref>N84</xm:sqref>
            </x14:sparkline>
            <x14:sparkline>
              <xm:f>'cyt acc'!AC96:AD96</xm:f>
              <xm:sqref>O84</xm:sqref>
            </x14:sparkline>
            <x14:sparkline>
              <xm:f>'cyt acc'!AE96:AF96</xm:f>
              <xm:sqref>P84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acc'!N98:Q98</xm:f>
              <xm:sqref>K86</xm:sqref>
            </x14:sparkline>
            <x14:sparkline>
              <xm:f>'cyt acc'!R98:U98</xm:f>
              <xm:sqref>L86</xm:sqref>
            </x14:sparkline>
            <x14:sparkline>
              <xm:f>'cyt acc'!Y98:Z98</xm:f>
              <xm:sqref>M86</xm:sqref>
            </x14:sparkline>
            <x14:sparkline>
              <xm:f>'cyt acc'!AA98:AB98</xm:f>
              <xm:sqref>N86</xm:sqref>
            </x14:sparkline>
            <x14:sparkline>
              <xm:f>'cyt acc'!AC98:AD98</xm:f>
              <xm:sqref>O86</xm:sqref>
            </x14:sparkline>
            <x14:sparkline>
              <xm:f>'cyt acc'!AE98:AF98</xm:f>
              <xm:sqref>P86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acc'!N99:Q99</xm:f>
              <xm:sqref>K87</xm:sqref>
            </x14:sparkline>
            <x14:sparkline>
              <xm:f>'cyt acc'!N100:Q100</xm:f>
              <xm:sqref>K88</xm:sqref>
            </x14:sparkline>
            <x14:sparkline>
              <xm:f>'cyt acc'!R99:U99</xm:f>
              <xm:sqref>L87</xm:sqref>
            </x14:sparkline>
            <x14:sparkline>
              <xm:f>'cyt acc'!R100:U100</xm:f>
              <xm:sqref>L88</xm:sqref>
            </x14:sparkline>
            <x14:sparkline>
              <xm:f>'cyt acc'!Y99:Z99</xm:f>
              <xm:sqref>M87</xm:sqref>
            </x14:sparkline>
            <x14:sparkline>
              <xm:f>'cyt acc'!Y100:Z100</xm:f>
              <xm:sqref>M88</xm:sqref>
            </x14:sparkline>
            <x14:sparkline>
              <xm:f>'cyt acc'!AA99:AB99</xm:f>
              <xm:sqref>N87</xm:sqref>
            </x14:sparkline>
            <x14:sparkline>
              <xm:f>'cyt acc'!AA100:AB100</xm:f>
              <xm:sqref>N88</xm:sqref>
            </x14:sparkline>
            <x14:sparkline>
              <xm:f>'cyt acc'!AC99:AD99</xm:f>
              <xm:sqref>O87</xm:sqref>
            </x14:sparkline>
            <x14:sparkline>
              <xm:f>'cyt acc'!AC100:AD100</xm:f>
              <xm:sqref>O88</xm:sqref>
            </x14:sparkline>
            <x14:sparkline>
              <xm:f>'cyt acc'!AE99:AF99</xm:f>
              <xm:sqref>P87</xm:sqref>
            </x14:sparkline>
            <x14:sparkline>
              <xm:f>'cyt acc'!AE100:AF100</xm:f>
              <xm:sqref>P88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acc'!N101:Q101</xm:f>
              <xm:sqref>K90</xm:sqref>
            </x14:sparkline>
            <x14:sparkline>
              <xm:f>'cyt acc'!R101:U101</xm:f>
              <xm:sqref>L90</xm:sqref>
            </x14:sparkline>
            <x14:sparkline>
              <xm:f>'cyt acc'!Y101:Z101</xm:f>
              <xm:sqref>M90</xm:sqref>
            </x14:sparkline>
            <x14:sparkline>
              <xm:f>'cyt acc'!AA101:AB101</xm:f>
              <xm:sqref>N90</xm:sqref>
            </x14:sparkline>
            <x14:sparkline>
              <xm:f>'cyt acc'!AC101:AD101</xm:f>
              <xm:sqref>O90</xm:sqref>
            </x14:sparkline>
            <x14:sparkline>
              <xm:f>'cyt acc'!AE101:AF101</xm:f>
              <xm:sqref>P90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acc'!N102:Q102</xm:f>
              <xm:sqref>K91</xm:sqref>
            </x14:sparkline>
            <x14:sparkline>
              <xm:f>'cyt acc'!R102:U102</xm:f>
              <xm:sqref>L91</xm:sqref>
            </x14:sparkline>
            <x14:sparkline>
              <xm:f>'cyt acc'!Y102:Z102</xm:f>
              <xm:sqref>M91</xm:sqref>
            </x14:sparkline>
            <x14:sparkline>
              <xm:f>'cyt acc'!AA102:AB102</xm:f>
              <xm:sqref>N91</xm:sqref>
            </x14:sparkline>
            <x14:sparkline>
              <xm:f>'cyt acc'!AC102:AD102</xm:f>
              <xm:sqref>O91</xm:sqref>
            </x14:sparkline>
            <x14:sparkline>
              <xm:f>'cyt acc'!AE102:AF102</xm:f>
              <xm:sqref>P91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acc'!N103:Q103</xm:f>
              <xm:sqref>K92</xm:sqref>
            </x14:sparkline>
            <x14:sparkline>
              <xm:f>'cyt acc'!R103:U103</xm:f>
              <xm:sqref>L92</xm:sqref>
            </x14:sparkline>
            <x14:sparkline>
              <xm:f>'cyt acc'!Y103:Z103</xm:f>
              <xm:sqref>M92</xm:sqref>
            </x14:sparkline>
            <x14:sparkline>
              <xm:f>'cyt acc'!AA103:AB103</xm:f>
              <xm:sqref>N92</xm:sqref>
            </x14:sparkline>
            <x14:sparkline>
              <xm:f>'cyt acc'!AC103:AD103</xm:f>
              <xm:sqref>O92</xm:sqref>
            </x14:sparkline>
            <x14:sparkline>
              <xm:f>'cyt acc'!AE103:AF103</xm:f>
              <xm:sqref>P92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acc'!N104:Q104</xm:f>
              <xm:sqref>K93</xm:sqref>
            </x14:sparkline>
            <x14:sparkline>
              <xm:f>'cyt acc'!R104:U104</xm:f>
              <xm:sqref>L93</xm:sqref>
            </x14:sparkline>
            <x14:sparkline>
              <xm:f>'cyt acc'!Y104:Z104</xm:f>
              <xm:sqref>M93</xm:sqref>
            </x14:sparkline>
            <x14:sparkline>
              <xm:f>'cyt acc'!AA104:AB104</xm:f>
              <xm:sqref>N93</xm:sqref>
            </x14:sparkline>
            <x14:sparkline>
              <xm:f>'cyt acc'!AC104:AD104</xm:f>
              <xm:sqref>O93</xm:sqref>
            </x14:sparkline>
            <x14:sparkline>
              <xm:f>'cyt acc'!AE104:AF104</xm:f>
              <xm:sqref>P93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acc'!N106:Q106</xm:f>
              <xm:sqref>K95</xm:sqref>
            </x14:sparkline>
            <x14:sparkline>
              <xm:f>'cyt acc'!R106:U106</xm:f>
              <xm:sqref>L95</xm:sqref>
            </x14:sparkline>
            <x14:sparkline>
              <xm:f>'cyt acc'!Y106:Z106</xm:f>
              <xm:sqref>M95</xm:sqref>
            </x14:sparkline>
            <x14:sparkline>
              <xm:f>'cyt acc'!AA106:AB106</xm:f>
              <xm:sqref>N95</xm:sqref>
            </x14:sparkline>
            <x14:sparkline>
              <xm:f>'cyt acc'!AC106:AD106</xm:f>
              <xm:sqref>O95</xm:sqref>
            </x14:sparkline>
            <x14:sparkline>
              <xm:f>'cyt acc'!AE106:AF106</xm:f>
              <xm:sqref>P95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acc'!N107:Q107</xm:f>
              <xm:sqref>K96</xm:sqref>
            </x14:sparkline>
            <x14:sparkline>
              <xm:f>'cyt acc'!R107:U107</xm:f>
              <xm:sqref>L96</xm:sqref>
            </x14:sparkline>
            <x14:sparkline>
              <xm:f>'cyt acc'!Y107:Z107</xm:f>
              <xm:sqref>M96</xm:sqref>
            </x14:sparkline>
            <x14:sparkline>
              <xm:f>'cyt acc'!AA107:AB107</xm:f>
              <xm:sqref>N96</xm:sqref>
            </x14:sparkline>
            <x14:sparkline>
              <xm:f>'cyt acc'!AC107:AD107</xm:f>
              <xm:sqref>O96</xm:sqref>
            </x14:sparkline>
            <x14:sparkline>
              <xm:f>'cyt acc'!AE107:AF107</xm:f>
              <xm:sqref>P96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acc'!N108:Q108</xm:f>
              <xm:sqref>K97</xm:sqref>
            </x14:sparkline>
            <x14:sparkline>
              <xm:f>'cyt acc'!R108:U108</xm:f>
              <xm:sqref>L97</xm:sqref>
            </x14:sparkline>
            <x14:sparkline>
              <xm:f>'cyt acc'!Y108:Z108</xm:f>
              <xm:sqref>M97</xm:sqref>
            </x14:sparkline>
            <x14:sparkline>
              <xm:f>'cyt acc'!AA108:AB108</xm:f>
              <xm:sqref>N97</xm:sqref>
            </x14:sparkline>
            <x14:sparkline>
              <xm:f>'cyt acc'!AC108:AD108</xm:f>
              <xm:sqref>O97</xm:sqref>
            </x14:sparkline>
            <x14:sparkline>
              <xm:f>'cyt acc'!AE108:AF108</xm:f>
              <xm:sqref>P97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acc'!N109:Q109</xm:f>
              <xm:sqref>K98</xm:sqref>
            </x14:sparkline>
            <x14:sparkline>
              <xm:f>'cyt acc'!R109:U109</xm:f>
              <xm:sqref>L98</xm:sqref>
            </x14:sparkline>
            <x14:sparkline>
              <xm:f>'cyt acc'!Y109:Z109</xm:f>
              <xm:sqref>M98</xm:sqref>
            </x14:sparkline>
            <x14:sparkline>
              <xm:f>'cyt acc'!AA109:AB109</xm:f>
              <xm:sqref>N98</xm:sqref>
            </x14:sparkline>
            <x14:sparkline>
              <xm:f>'cyt acc'!AC109:AD109</xm:f>
              <xm:sqref>O98</xm:sqref>
            </x14:sparkline>
            <x14:sparkline>
              <xm:f>'cyt acc'!AE109:AF109</xm:f>
              <xm:sqref>P98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acc'!N112:Q112</xm:f>
              <xm:sqref>K99</xm:sqref>
            </x14:sparkline>
            <x14:sparkline>
              <xm:f>'cyt acc'!R112:U112</xm:f>
              <xm:sqref>L99</xm:sqref>
            </x14:sparkline>
            <x14:sparkline>
              <xm:f>'cyt acc'!Y112:Z112</xm:f>
              <xm:sqref>M99</xm:sqref>
            </x14:sparkline>
            <x14:sparkline>
              <xm:f>'cyt acc'!AA112:AB112</xm:f>
              <xm:sqref>N99</xm:sqref>
            </x14:sparkline>
            <x14:sparkline>
              <xm:f>'cyt acc'!AC112:AD112</xm:f>
              <xm:sqref>O99</xm:sqref>
            </x14:sparkline>
            <x14:sparkline>
              <xm:f>'cyt acc'!AE112:AF112</xm:f>
              <xm:sqref>P99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acc'!N113:Q113</xm:f>
              <xm:sqref>K101</xm:sqref>
            </x14:sparkline>
            <x14:sparkline>
              <xm:f>'cyt acc'!R113:U113</xm:f>
              <xm:sqref>L101</xm:sqref>
            </x14:sparkline>
            <x14:sparkline>
              <xm:f>'cyt acc'!Y113:Z113</xm:f>
              <xm:sqref>M101</xm:sqref>
            </x14:sparkline>
            <x14:sparkline>
              <xm:f>'cyt acc'!AA113:AB113</xm:f>
              <xm:sqref>N101</xm:sqref>
            </x14:sparkline>
            <x14:sparkline>
              <xm:f>'cyt acc'!AC113:AD113</xm:f>
              <xm:sqref>O101</xm:sqref>
            </x14:sparkline>
            <x14:sparkline>
              <xm:f>'cyt acc'!AE113:AF113</xm:f>
              <xm:sqref>P101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acc'!N114:Q114</xm:f>
              <xm:sqref>K102</xm:sqref>
            </x14:sparkline>
            <x14:sparkline>
              <xm:f>'cyt acc'!R114:U114</xm:f>
              <xm:sqref>L102</xm:sqref>
            </x14:sparkline>
            <x14:sparkline>
              <xm:f>'cyt acc'!Y114:Z114</xm:f>
              <xm:sqref>M102</xm:sqref>
            </x14:sparkline>
            <x14:sparkline>
              <xm:f>'cyt acc'!AA114:AB114</xm:f>
              <xm:sqref>N102</xm:sqref>
            </x14:sparkline>
            <x14:sparkline>
              <xm:f>'cyt acc'!AC114:AD114</xm:f>
              <xm:sqref>O102</xm:sqref>
            </x14:sparkline>
            <x14:sparkline>
              <xm:f>'cyt acc'!AE114:AF114</xm:f>
              <xm:sqref>P102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acc'!N115:Q115</xm:f>
              <xm:sqref>K103</xm:sqref>
            </x14:sparkline>
            <x14:sparkline>
              <xm:f>'cyt acc'!R115:U115</xm:f>
              <xm:sqref>L103</xm:sqref>
            </x14:sparkline>
            <x14:sparkline>
              <xm:f>'cyt acc'!Y115:Z115</xm:f>
              <xm:sqref>M103</xm:sqref>
            </x14:sparkline>
            <x14:sparkline>
              <xm:f>'cyt acc'!AA115:AB115</xm:f>
              <xm:sqref>N103</xm:sqref>
            </x14:sparkline>
            <x14:sparkline>
              <xm:f>'cyt acc'!AC115:AD115</xm:f>
              <xm:sqref>O103</xm:sqref>
            </x14:sparkline>
            <x14:sparkline>
              <xm:f>'cyt acc'!AE115:AF115</xm:f>
              <xm:sqref>P103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acc'!N116:Q116</xm:f>
              <xm:sqref>K104</xm:sqref>
            </x14:sparkline>
            <x14:sparkline>
              <xm:f>'cyt acc'!R116:U116</xm:f>
              <xm:sqref>L104</xm:sqref>
            </x14:sparkline>
            <x14:sparkline>
              <xm:f>'cyt acc'!Y116:Z116</xm:f>
              <xm:sqref>M104</xm:sqref>
            </x14:sparkline>
            <x14:sparkline>
              <xm:f>'cyt acc'!AA116:AB116</xm:f>
              <xm:sqref>N104</xm:sqref>
            </x14:sparkline>
            <x14:sparkline>
              <xm:f>'cyt acc'!AC116:AD116</xm:f>
              <xm:sqref>O104</xm:sqref>
            </x14:sparkline>
            <x14:sparkline>
              <xm:f>'cyt acc'!AE116:AF116</xm:f>
              <xm:sqref>P104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acc'!N117:Q117</xm:f>
              <xm:sqref>K105</xm:sqref>
            </x14:sparkline>
            <x14:sparkline>
              <xm:f>'cyt acc'!R117:U117</xm:f>
              <xm:sqref>L105</xm:sqref>
            </x14:sparkline>
            <x14:sparkline>
              <xm:f>'cyt acc'!Y117:Z117</xm:f>
              <xm:sqref>M105</xm:sqref>
            </x14:sparkline>
            <x14:sparkline>
              <xm:f>'cyt acc'!AA117:AB117</xm:f>
              <xm:sqref>N105</xm:sqref>
            </x14:sparkline>
            <x14:sparkline>
              <xm:f>'cyt acc'!AC117:AD117</xm:f>
              <xm:sqref>O105</xm:sqref>
            </x14:sparkline>
            <x14:sparkline>
              <xm:f>'cyt acc'!AE117:AF117</xm:f>
              <xm:sqref>P105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acc'!N118:Q118</xm:f>
              <xm:sqref>K106</xm:sqref>
            </x14:sparkline>
            <x14:sparkline>
              <xm:f>'cyt acc'!R118:U118</xm:f>
              <xm:sqref>L106</xm:sqref>
            </x14:sparkline>
            <x14:sparkline>
              <xm:f>'cyt acc'!Y118:Z118</xm:f>
              <xm:sqref>M106</xm:sqref>
            </x14:sparkline>
            <x14:sparkline>
              <xm:f>'cyt acc'!AA118:AB118</xm:f>
              <xm:sqref>N106</xm:sqref>
            </x14:sparkline>
            <x14:sparkline>
              <xm:f>'cyt acc'!AC118:AD118</xm:f>
              <xm:sqref>O106</xm:sqref>
            </x14:sparkline>
            <x14:sparkline>
              <xm:f>'cyt acc'!AE118:AF118</xm:f>
              <xm:sqref>P106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acc'!N119:Q119</xm:f>
              <xm:sqref>K107</xm:sqref>
            </x14:sparkline>
            <x14:sparkline>
              <xm:f>'cyt acc'!R119:U119</xm:f>
              <xm:sqref>L107</xm:sqref>
            </x14:sparkline>
            <x14:sparkline>
              <xm:f>'cyt acc'!Y119:Z119</xm:f>
              <xm:sqref>M107</xm:sqref>
            </x14:sparkline>
            <x14:sparkline>
              <xm:f>'cyt acc'!AA119:AB119</xm:f>
              <xm:sqref>N107</xm:sqref>
            </x14:sparkline>
            <x14:sparkline>
              <xm:f>'cyt acc'!AC119:AD119</xm:f>
              <xm:sqref>O107</xm:sqref>
            </x14:sparkline>
            <x14:sparkline>
              <xm:f>'cyt acc'!AE119:AF119</xm:f>
              <xm:sqref>P107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acc'!N120:Q120</xm:f>
              <xm:sqref>K109</xm:sqref>
            </x14:sparkline>
            <x14:sparkline>
              <xm:f>'cyt acc'!R120:U120</xm:f>
              <xm:sqref>L109</xm:sqref>
            </x14:sparkline>
            <x14:sparkline>
              <xm:f>'cyt acc'!Y120:Z120</xm:f>
              <xm:sqref>M109</xm:sqref>
            </x14:sparkline>
            <x14:sparkline>
              <xm:f>'cyt acc'!AA120:AB120</xm:f>
              <xm:sqref>N109</xm:sqref>
            </x14:sparkline>
            <x14:sparkline>
              <xm:f>'cyt acc'!AC120:AD120</xm:f>
              <xm:sqref>O109</xm:sqref>
            </x14:sparkline>
            <x14:sparkline>
              <xm:f>'cyt acc'!AE120:AF120</xm:f>
              <xm:sqref>P109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acc'!N121:Q121</xm:f>
              <xm:sqref>K110</xm:sqref>
            </x14:sparkline>
            <x14:sparkline>
              <xm:f>'cyt acc'!R121:U121</xm:f>
              <xm:sqref>L110</xm:sqref>
            </x14:sparkline>
            <x14:sparkline>
              <xm:f>'cyt acc'!Y121:Z121</xm:f>
              <xm:sqref>M110</xm:sqref>
            </x14:sparkline>
            <x14:sparkline>
              <xm:f>'cyt acc'!AA121:AB121</xm:f>
              <xm:sqref>N110</xm:sqref>
            </x14:sparkline>
            <x14:sparkline>
              <xm:f>'cyt acc'!AC121:AD121</xm:f>
              <xm:sqref>O110</xm:sqref>
            </x14:sparkline>
            <x14:sparkline>
              <xm:f>'cyt acc'!AE121:AF121</xm:f>
              <xm:sqref>P110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acc'!N123:Q123</xm:f>
              <xm:sqref>K111</xm:sqref>
            </x14:sparkline>
            <x14:sparkline>
              <xm:f>'cyt acc'!R123:U123</xm:f>
              <xm:sqref>L111</xm:sqref>
            </x14:sparkline>
            <x14:sparkline>
              <xm:f>'cyt acc'!Y123:Z123</xm:f>
              <xm:sqref>M111</xm:sqref>
            </x14:sparkline>
            <x14:sparkline>
              <xm:f>'cyt acc'!AA123:AB123</xm:f>
              <xm:sqref>N111</xm:sqref>
            </x14:sparkline>
            <x14:sparkline>
              <xm:f>'cyt acc'!AC123:AD123</xm:f>
              <xm:sqref>O111</xm:sqref>
            </x14:sparkline>
            <x14:sparkline>
              <xm:f>'cyt acc'!AE123:AF123</xm:f>
              <xm:sqref>P111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acc'!N124:Q124</xm:f>
              <xm:sqref>K112</xm:sqref>
            </x14:sparkline>
            <x14:sparkline>
              <xm:f>'cyt acc'!R124:U124</xm:f>
              <xm:sqref>L112</xm:sqref>
            </x14:sparkline>
            <x14:sparkline>
              <xm:f>'cyt acc'!Y124:Z124</xm:f>
              <xm:sqref>M112</xm:sqref>
            </x14:sparkline>
            <x14:sparkline>
              <xm:f>'cyt acc'!AA124:AB124</xm:f>
              <xm:sqref>N112</xm:sqref>
            </x14:sparkline>
            <x14:sparkline>
              <xm:f>'cyt acc'!AC124:AD124</xm:f>
              <xm:sqref>O112</xm:sqref>
            </x14:sparkline>
            <x14:sparkline>
              <xm:f>'cyt acc'!AE124:AF124</xm:f>
              <xm:sqref>P112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acc'!N129:Q129</xm:f>
              <xm:sqref>K116</xm:sqref>
            </x14:sparkline>
            <x14:sparkline>
              <xm:f>'cyt acc'!R129:U129</xm:f>
              <xm:sqref>L116</xm:sqref>
            </x14:sparkline>
            <x14:sparkline>
              <xm:f>'cyt acc'!Y129:Z129</xm:f>
              <xm:sqref>M116</xm:sqref>
            </x14:sparkline>
            <x14:sparkline>
              <xm:f>'cyt acc'!AA129:AB129</xm:f>
              <xm:sqref>N116</xm:sqref>
            </x14:sparkline>
            <x14:sparkline>
              <xm:f>'cyt acc'!AC129:AD129</xm:f>
              <xm:sqref>O116</xm:sqref>
            </x14:sparkline>
            <x14:sparkline>
              <xm:f>'cyt acc'!AE129:AF129</xm:f>
              <xm:sqref>P116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acc'!N130:Q130</xm:f>
              <xm:sqref>K117</xm:sqref>
            </x14:sparkline>
            <x14:sparkline>
              <xm:f>'cyt acc'!R130:U130</xm:f>
              <xm:sqref>L117</xm:sqref>
            </x14:sparkline>
            <x14:sparkline>
              <xm:f>'cyt acc'!Y130:Z130</xm:f>
              <xm:sqref>M117</xm:sqref>
            </x14:sparkline>
            <x14:sparkline>
              <xm:f>'cyt acc'!AA130:AB130</xm:f>
              <xm:sqref>N117</xm:sqref>
            </x14:sparkline>
            <x14:sparkline>
              <xm:f>'cyt acc'!AC130:AD130</xm:f>
              <xm:sqref>O117</xm:sqref>
            </x14:sparkline>
            <x14:sparkline>
              <xm:f>'cyt acc'!AE130:AF130</xm:f>
              <xm:sqref>P117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acc'!N131:Q131</xm:f>
              <xm:sqref>K118</xm:sqref>
            </x14:sparkline>
            <x14:sparkline>
              <xm:f>'cyt acc'!R131:U131</xm:f>
              <xm:sqref>L118</xm:sqref>
            </x14:sparkline>
            <x14:sparkline>
              <xm:f>'cyt acc'!Y131:Z131</xm:f>
              <xm:sqref>M118</xm:sqref>
            </x14:sparkline>
            <x14:sparkline>
              <xm:f>'cyt acc'!AA131:AB131</xm:f>
              <xm:sqref>N118</xm:sqref>
            </x14:sparkline>
            <x14:sparkline>
              <xm:f>'cyt acc'!AC131:AD131</xm:f>
              <xm:sqref>O118</xm:sqref>
            </x14:sparkline>
            <x14:sparkline>
              <xm:f>'cyt acc'!AE131:AF131</xm:f>
              <xm:sqref>P118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acc'!N135:Q135</xm:f>
              <xm:sqref>K121</xm:sqref>
            </x14:sparkline>
            <x14:sparkline>
              <xm:f>'cyt acc'!R135:U135</xm:f>
              <xm:sqref>L121</xm:sqref>
            </x14:sparkline>
            <x14:sparkline>
              <xm:f>'cyt acc'!Y135:Z135</xm:f>
              <xm:sqref>M121</xm:sqref>
            </x14:sparkline>
            <x14:sparkline>
              <xm:f>'cyt acc'!AA135:AB135</xm:f>
              <xm:sqref>N121</xm:sqref>
            </x14:sparkline>
            <x14:sparkline>
              <xm:f>'cyt acc'!AC135:AD135</xm:f>
              <xm:sqref>O121</xm:sqref>
            </x14:sparkline>
            <x14:sparkline>
              <xm:f>'cyt acc'!AE135:AF135</xm:f>
              <xm:sqref>P121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acc'!N136:Q136</xm:f>
              <xm:sqref>K122</xm:sqref>
            </x14:sparkline>
            <x14:sparkline>
              <xm:f>'cyt acc'!R136:U136</xm:f>
              <xm:sqref>L122</xm:sqref>
            </x14:sparkline>
            <x14:sparkline>
              <xm:f>'cyt acc'!Y136:Z136</xm:f>
              <xm:sqref>M122</xm:sqref>
            </x14:sparkline>
            <x14:sparkline>
              <xm:f>'cyt acc'!AA136:AB136</xm:f>
              <xm:sqref>N122</xm:sqref>
            </x14:sparkline>
            <x14:sparkline>
              <xm:f>'cyt acc'!AC136:AD136</xm:f>
              <xm:sqref>O122</xm:sqref>
            </x14:sparkline>
            <x14:sparkline>
              <xm:f>'cyt acc'!AE136:AF136</xm:f>
              <xm:sqref>P122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acc'!N137:Q137</xm:f>
              <xm:sqref>K123</xm:sqref>
            </x14:sparkline>
            <x14:sparkline>
              <xm:f>'cyt acc'!R137:U137</xm:f>
              <xm:sqref>L123</xm:sqref>
            </x14:sparkline>
            <x14:sparkline>
              <xm:f>'cyt acc'!Y137:Z137</xm:f>
              <xm:sqref>M123</xm:sqref>
            </x14:sparkline>
            <x14:sparkline>
              <xm:f>'cyt acc'!AA137:AB137</xm:f>
              <xm:sqref>N123</xm:sqref>
            </x14:sparkline>
            <x14:sparkline>
              <xm:f>'cyt acc'!AC137:AD137</xm:f>
              <xm:sqref>O123</xm:sqref>
            </x14:sparkline>
            <x14:sparkline>
              <xm:f>'cyt acc'!AE137:AF137</xm:f>
              <xm:sqref>P123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acc'!N143:Q143</xm:f>
              <xm:sqref>K125</xm:sqref>
            </x14:sparkline>
            <x14:sparkline>
              <xm:f>'cyt acc'!R143:U143</xm:f>
              <xm:sqref>L125</xm:sqref>
            </x14:sparkline>
            <x14:sparkline>
              <xm:f>'cyt acc'!Y143:Z143</xm:f>
              <xm:sqref>M125</xm:sqref>
            </x14:sparkline>
            <x14:sparkline>
              <xm:f>'cyt acc'!AA143:AB143</xm:f>
              <xm:sqref>N125</xm:sqref>
            </x14:sparkline>
            <x14:sparkline>
              <xm:f>'cyt acc'!AC143:AD143</xm:f>
              <xm:sqref>O125</xm:sqref>
            </x14:sparkline>
            <x14:sparkline>
              <xm:f>'cyt acc'!AE143:AF143</xm:f>
              <xm:sqref>P125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acc'!N144:Q144</xm:f>
              <xm:sqref>K126</xm:sqref>
            </x14:sparkline>
            <x14:sparkline>
              <xm:f>'cyt acc'!R144:U144</xm:f>
              <xm:sqref>L126</xm:sqref>
            </x14:sparkline>
            <x14:sparkline>
              <xm:f>'cyt acc'!Y144:Z144</xm:f>
              <xm:sqref>M126</xm:sqref>
            </x14:sparkline>
            <x14:sparkline>
              <xm:f>'cyt acc'!AA144:AB144</xm:f>
              <xm:sqref>N126</xm:sqref>
            </x14:sparkline>
            <x14:sparkline>
              <xm:f>'cyt acc'!AC144:AD144</xm:f>
              <xm:sqref>O126</xm:sqref>
            </x14:sparkline>
            <x14:sparkline>
              <xm:f>'cyt acc'!AE144:AF144</xm:f>
              <xm:sqref>P126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acc'!N145:Q145</xm:f>
              <xm:sqref>K127</xm:sqref>
            </x14:sparkline>
            <x14:sparkline>
              <xm:f>'cyt acc'!R145:U145</xm:f>
              <xm:sqref>L127</xm:sqref>
            </x14:sparkline>
            <x14:sparkline>
              <xm:f>'cyt acc'!Y145:Z145</xm:f>
              <xm:sqref>M127</xm:sqref>
            </x14:sparkline>
            <x14:sparkline>
              <xm:f>'cyt acc'!AA145:AB145</xm:f>
              <xm:sqref>N127</xm:sqref>
            </x14:sparkline>
            <x14:sparkline>
              <xm:f>'cyt acc'!AC145:AD145</xm:f>
              <xm:sqref>O127</xm:sqref>
            </x14:sparkline>
            <x14:sparkline>
              <xm:f>'cyt acc'!AE145:AF145</xm:f>
              <xm:sqref>P127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acc'!N149:Q149</xm:f>
              <xm:sqref>K130</xm:sqref>
            </x14:sparkline>
            <x14:sparkline>
              <xm:f>'cyt acc'!R149:U149</xm:f>
              <xm:sqref>L130</xm:sqref>
            </x14:sparkline>
            <x14:sparkline>
              <xm:f>'cyt acc'!Y149:Z149</xm:f>
              <xm:sqref>M130</xm:sqref>
            </x14:sparkline>
            <x14:sparkline>
              <xm:f>'cyt acc'!AA149:AB149</xm:f>
              <xm:sqref>N130</xm:sqref>
            </x14:sparkline>
            <x14:sparkline>
              <xm:f>'cyt acc'!AC149:AD149</xm:f>
              <xm:sqref>O130</xm:sqref>
            </x14:sparkline>
            <x14:sparkline>
              <xm:f>'cyt acc'!AE149:AF149</xm:f>
              <xm:sqref>P130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acc'!N150:Q150</xm:f>
              <xm:sqref>K131</xm:sqref>
            </x14:sparkline>
            <x14:sparkline>
              <xm:f>'cyt acc'!R150:U150</xm:f>
              <xm:sqref>L131</xm:sqref>
            </x14:sparkline>
            <x14:sparkline>
              <xm:f>'cyt acc'!Y150:Z150</xm:f>
              <xm:sqref>M131</xm:sqref>
            </x14:sparkline>
            <x14:sparkline>
              <xm:f>'cyt acc'!AA150:AB150</xm:f>
              <xm:sqref>N131</xm:sqref>
            </x14:sparkline>
            <x14:sparkline>
              <xm:f>'cyt acc'!AC150:AD150</xm:f>
              <xm:sqref>O131</xm:sqref>
            </x14:sparkline>
            <x14:sparkline>
              <xm:f>'cyt acc'!AE150:AF150</xm:f>
              <xm:sqref>P131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acc'!N151:Q151</xm:f>
              <xm:sqref>K133</xm:sqref>
            </x14:sparkline>
            <x14:sparkline>
              <xm:f>'cyt acc'!R151:U151</xm:f>
              <xm:sqref>L133</xm:sqref>
            </x14:sparkline>
            <x14:sparkline>
              <xm:f>'cyt acc'!Y151:Z151</xm:f>
              <xm:sqref>M133</xm:sqref>
            </x14:sparkline>
            <x14:sparkline>
              <xm:f>'cyt acc'!AA151:AB151</xm:f>
              <xm:sqref>N133</xm:sqref>
            </x14:sparkline>
            <x14:sparkline>
              <xm:f>'cyt acc'!AC151:AD151</xm:f>
              <xm:sqref>O133</xm:sqref>
            </x14:sparkline>
            <x14:sparkline>
              <xm:f>'cyt acc'!AE151:AF151</xm:f>
              <xm:sqref>P133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acc'!N152:Q152</xm:f>
              <xm:sqref>K136</xm:sqref>
            </x14:sparkline>
            <x14:sparkline>
              <xm:f>'cyt acc'!R152:U152</xm:f>
              <xm:sqref>L136</xm:sqref>
            </x14:sparkline>
            <x14:sparkline>
              <xm:f>'cyt acc'!Y152:Z152</xm:f>
              <xm:sqref>M136</xm:sqref>
            </x14:sparkline>
            <x14:sparkline>
              <xm:f>'cyt acc'!AA152:AB152</xm:f>
              <xm:sqref>N136</xm:sqref>
            </x14:sparkline>
            <x14:sparkline>
              <xm:f>'cyt acc'!AC152:AD152</xm:f>
              <xm:sqref>O136</xm:sqref>
            </x14:sparkline>
            <x14:sparkline>
              <xm:f>'cyt acc'!AE152:AF152</xm:f>
              <xm:sqref>P136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acc'!N153:Q153</xm:f>
              <xm:sqref>K137</xm:sqref>
            </x14:sparkline>
            <x14:sparkline>
              <xm:f>'cyt acc'!R153:U153</xm:f>
              <xm:sqref>L137</xm:sqref>
            </x14:sparkline>
            <x14:sparkline>
              <xm:f>'cyt acc'!Y153:Z153</xm:f>
              <xm:sqref>M137</xm:sqref>
            </x14:sparkline>
            <x14:sparkline>
              <xm:f>'cyt acc'!AA153:AB153</xm:f>
              <xm:sqref>N137</xm:sqref>
            </x14:sparkline>
            <x14:sparkline>
              <xm:f>'cyt acc'!AC153:AD153</xm:f>
              <xm:sqref>O137</xm:sqref>
            </x14:sparkline>
            <x14:sparkline>
              <xm:f>'cyt acc'!AE153:AF153</xm:f>
              <xm:sqref>P137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acc'!N154:Q154</xm:f>
              <xm:sqref>K138</xm:sqref>
            </x14:sparkline>
            <x14:sparkline>
              <xm:f>'cyt acc'!R154:U154</xm:f>
              <xm:sqref>L138</xm:sqref>
            </x14:sparkline>
            <x14:sparkline>
              <xm:f>'cyt acc'!Y154:Z154</xm:f>
              <xm:sqref>M138</xm:sqref>
            </x14:sparkline>
            <x14:sparkline>
              <xm:f>'cyt acc'!AA154:AB154</xm:f>
              <xm:sqref>N138</xm:sqref>
            </x14:sparkline>
            <x14:sparkline>
              <xm:f>'cyt acc'!AC154:AD154</xm:f>
              <xm:sqref>O138</xm:sqref>
            </x14:sparkline>
            <x14:sparkline>
              <xm:f>'cyt acc'!AE154:AF154</xm:f>
              <xm:sqref>P138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acc'!N155:Q155</xm:f>
              <xm:sqref>K139</xm:sqref>
            </x14:sparkline>
            <x14:sparkline>
              <xm:f>'cyt acc'!R155:U155</xm:f>
              <xm:sqref>L139</xm:sqref>
            </x14:sparkline>
            <x14:sparkline>
              <xm:f>'cyt acc'!Y155:Z155</xm:f>
              <xm:sqref>M139</xm:sqref>
            </x14:sparkline>
            <x14:sparkline>
              <xm:f>'cyt acc'!AA155:AB155</xm:f>
              <xm:sqref>N139</xm:sqref>
            </x14:sparkline>
            <x14:sparkline>
              <xm:f>'cyt acc'!AC155:AD155</xm:f>
              <xm:sqref>O139</xm:sqref>
            </x14:sparkline>
            <x14:sparkline>
              <xm:f>'cyt acc'!AE155:AF155</xm:f>
              <xm:sqref>P139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acc'!N156:Q156</xm:f>
              <xm:sqref>K140</xm:sqref>
            </x14:sparkline>
            <x14:sparkline>
              <xm:f>'cyt acc'!R156:U156</xm:f>
              <xm:sqref>L140</xm:sqref>
            </x14:sparkline>
            <x14:sparkline>
              <xm:f>'cyt acc'!Y156:Z156</xm:f>
              <xm:sqref>M140</xm:sqref>
            </x14:sparkline>
            <x14:sparkline>
              <xm:f>'cyt acc'!AA156:AB156</xm:f>
              <xm:sqref>N140</xm:sqref>
            </x14:sparkline>
            <x14:sparkline>
              <xm:f>'cyt acc'!AC156:AD156</xm:f>
              <xm:sqref>O140</xm:sqref>
            </x14:sparkline>
            <x14:sparkline>
              <xm:f>'cyt acc'!AE156:AF156</xm:f>
              <xm:sqref>P140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acc'!N158:Q158</xm:f>
              <xm:sqref>K142</xm:sqref>
            </x14:sparkline>
            <x14:sparkline>
              <xm:f>'cyt acc'!R158:U158</xm:f>
              <xm:sqref>L142</xm:sqref>
            </x14:sparkline>
            <x14:sparkline>
              <xm:f>'cyt acc'!Y158:Z158</xm:f>
              <xm:sqref>M142</xm:sqref>
            </x14:sparkline>
            <x14:sparkline>
              <xm:f>'cyt acc'!AA158:AB158</xm:f>
              <xm:sqref>N142</xm:sqref>
            </x14:sparkline>
            <x14:sparkline>
              <xm:f>'cyt acc'!AC158:AD158</xm:f>
              <xm:sqref>O142</xm:sqref>
            </x14:sparkline>
            <x14:sparkline>
              <xm:f>'cyt acc'!AE158:AF158</xm:f>
              <xm:sqref>P142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acc'!N164:Q164</xm:f>
              <xm:sqref>K143</xm:sqref>
            </x14:sparkline>
            <x14:sparkline>
              <xm:f>'cyt acc'!R164:U164</xm:f>
              <xm:sqref>L143</xm:sqref>
            </x14:sparkline>
            <x14:sparkline>
              <xm:f>'cyt acc'!Y164:Z164</xm:f>
              <xm:sqref>M143</xm:sqref>
            </x14:sparkline>
            <x14:sparkline>
              <xm:f>'cyt acc'!AA164:AB164</xm:f>
              <xm:sqref>N143</xm:sqref>
            </x14:sparkline>
            <x14:sparkline>
              <xm:f>'cyt acc'!AC164:AD164</xm:f>
              <xm:sqref>O143</xm:sqref>
            </x14:sparkline>
            <x14:sparkline>
              <xm:f>'cyt acc'!AE164:AF164</xm:f>
              <xm:sqref>P143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acc'!N165:Q165</xm:f>
              <xm:sqref>K144</xm:sqref>
            </x14:sparkline>
            <x14:sparkline>
              <xm:f>'cyt acc'!R165:U165</xm:f>
              <xm:sqref>L144</xm:sqref>
            </x14:sparkline>
            <x14:sparkline>
              <xm:f>'cyt acc'!Y165:Z165</xm:f>
              <xm:sqref>M144</xm:sqref>
            </x14:sparkline>
            <x14:sparkline>
              <xm:f>'cyt acc'!AA165:AB165</xm:f>
              <xm:sqref>N144</xm:sqref>
            </x14:sparkline>
            <x14:sparkline>
              <xm:f>'cyt acc'!AC165:AD165</xm:f>
              <xm:sqref>O144</xm:sqref>
            </x14:sparkline>
            <x14:sparkline>
              <xm:f>'cyt acc'!AE165:AF165</xm:f>
              <xm:sqref>P144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acc'!N167:Q167</xm:f>
              <xm:sqref>K146</xm:sqref>
            </x14:sparkline>
            <x14:sparkline>
              <xm:f>'cyt acc'!R167:U167</xm:f>
              <xm:sqref>L146</xm:sqref>
            </x14:sparkline>
            <x14:sparkline>
              <xm:f>'cyt acc'!Y167:Z167</xm:f>
              <xm:sqref>M146</xm:sqref>
            </x14:sparkline>
            <x14:sparkline>
              <xm:f>'cyt acc'!AA167:AB167</xm:f>
              <xm:sqref>N146</xm:sqref>
            </x14:sparkline>
            <x14:sparkline>
              <xm:f>'cyt acc'!AC167:AD167</xm:f>
              <xm:sqref>O146</xm:sqref>
            </x14:sparkline>
            <x14:sparkline>
              <xm:f>'cyt acc'!AE167:AF167</xm:f>
              <xm:sqref>P146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acc'!N168:Q168</xm:f>
              <xm:sqref>K147</xm:sqref>
            </x14:sparkline>
            <x14:sparkline>
              <xm:f>'cyt acc'!R168:U168</xm:f>
              <xm:sqref>L147</xm:sqref>
            </x14:sparkline>
            <x14:sparkline>
              <xm:f>'cyt acc'!Y168:Z168</xm:f>
              <xm:sqref>M147</xm:sqref>
            </x14:sparkline>
            <x14:sparkline>
              <xm:f>'cyt acc'!AA168:AB168</xm:f>
              <xm:sqref>N147</xm:sqref>
            </x14:sparkline>
            <x14:sparkline>
              <xm:f>'cyt acc'!AC168:AD168</xm:f>
              <xm:sqref>O147</xm:sqref>
            </x14:sparkline>
            <x14:sparkline>
              <xm:f>'cyt acc'!AE168:AF168</xm:f>
              <xm:sqref>P147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acc'!N169:Q169</xm:f>
              <xm:sqref>K148</xm:sqref>
            </x14:sparkline>
            <x14:sparkline>
              <xm:f>'cyt acc'!R169:U169</xm:f>
              <xm:sqref>L148</xm:sqref>
            </x14:sparkline>
            <x14:sparkline>
              <xm:f>'cyt acc'!Y169:Z169</xm:f>
              <xm:sqref>M148</xm:sqref>
            </x14:sparkline>
            <x14:sparkline>
              <xm:f>'cyt acc'!AA169:AB169</xm:f>
              <xm:sqref>N148</xm:sqref>
            </x14:sparkline>
            <x14:sparkline>
              <xm:f>'cyt acc'!AC169:AD169</xm:f>
              <xm:sqref>O148</xm:sqref>
            </x14:sparkline>
            <x14:sparkline>
              <xm:f>'cyt acc'!AE169:AF169</xm:f>
              <xm:sqref>P148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acc'!N170:Q170</xm:f>
              <xm:sqref>K149</xm:sqref>
            </x14:sparkline>
            <x14:sparkline>
              <xm:f>'cyt acc'!R170:U170</xm:f>
              <xm:sqref>L149</xm:sqref>
            </x14:sparkline>
            <x14:sparkline>
              <xm:f>'cyt acc'!Y170:Z170</xm:f>
              <xm:sqref>M149</xm:sqref>
            </x14:sparkline>
            <x14:sparkline>
              <xm:f>'cyt acc'!AA170:AB170</xm:f>
              <xm:sqref>N149</xm:sqref>
            </x14:sparkline>
            <x14:sparkline>
              <xm:f>'cyt acc'!AC170:AD170</xm:f>
              <xm:sqref>O149</xm:sqref>
            </x14:sparkline>
            <x14:sparkline>
              <xm:f>'cyt acc'!AE170:AF170</xm:f>
              <xm:sqref>P149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acc'!N172:Q172</xm:f>
              <xm:sqref>K150</xm:sqref>
            </x14:sparkline>
            <x14:sparkline>
              <xm:f>'cyt acc'!R172:U172</xm:f>
              <xm:sqref>L150</xm:sqref>
            </x14:sparkline>
            <x14:sparkline>
              <xm:f>'cyt acc'!Y172:Z172</xm:f>
              <xm:sqref>M150</xm:sqref>
            </x14:sparkline>
            <x14:sparkline>
              <xm:f>'cyt acc'!AA172:AB172</xm:f>
              <xm:sqref>N150</xm:sqref>
            </x14:sparkline>
            <x14:sparkline>
              <xm:f>'cyt acc'!AC172:AD172</xm:f>
              <xm:sqref>O150</xm:sqref>
            </x14:sparkline>
            <x14:sparkline>
              <xm:f>'cyt acc'!AE172:AF172</xm:f>
              <xm:sqref>P150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acc'!N173:Q173</xm:f>
              <xm:sqref>K151</xm:sqref>
            </x14:sparkline>
            <x14:sparkline>
              <xm:f>'cyt acc'!R173:U173</xm:f>
              <xm:sqref>L151</xm:sqref>
            </x14:sparkline>
            <x14:sparkline>
              <xm:f>'cyt acc'!Y173:Z173</xm:f>
              <xm:sqref>M151</xm:sqref>
            </x14:sparkline>
            <x14:sparkline>
              <xm:f>'cyt acc'!AA173:AB173</xm:f>
              <xm:sqref>N151</xm:sqref>
            </x14:sparkline>
            <x14:sparkline>
              <xm:f>'cyt acc'!AC173:AD173</xm:f>
              <xm:sqref>O151</xm:sqref>
            </x14:sparkline>
            <x14:sparkline>
              <xm:f>'cyt acc'!AE173:AF173</xm:f>
              <xm:sqref>P151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acc'!N174:Q174</xm:f>
              <xm:sqref>K152</xm:sqref>
            </x14:sparkline>
            <x14:sparkline>
              <xm:f>'cyt acc'!R174:U174</xm:f>
              <xm:sqref>L152</xm:sqref>
            </x14:sparkline>
            <x14:sparkline>
              <xm:f>'cyt acc'!Y174:Z174</xm:f>
              <xm:sqref>M152</xm:sqref>
            </x14:sparkline>
            <x14:sparkline>
              <xm:f>'cyt acc'!AA174:AB174</xm:f>
              <xm:sqref>N152</xm:sqref>
            </x14:sparkline>
            <x14:sparkline>
              <xm:f>'cyt acc'!AC174:AD174</xm:f>
              <xm:sqref>O152</xm:sqref>
            </x14:sparkline>
            <x14:sparkline>
              <xm:f>'cyt acc'!AE174:AF174</xm:f>
              <xm:sqref>P152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acc'!N175:Q175</xm:f>
              <xm:sqref>K153</xm:sqref>
            </x14:sparkline>
            <x14:sparkline>
              <xm:f>'cyt acc'!R175:U175</xm:f>
              <xm:sqref>L153</xm:sqref>
            </x14:sparkline>
            <x14:sparkline>
              <xm:f>'cyt acc'!Y175:Z175</xm:f>
              <xm:sqref>M153</xm:sqref>
            </x14:sparkline>
            <x14:sparkline>
              <xm:f>'cyt acc'!AA175:AB175</xm:f>
              <xm:sqref>N153</xm:sqref>
            </x14:sparkline>
            <x14:sparkline>
              <xm:f>'cyt acc'!AC175:AD175</xm:f>
              <xm:sqref>O153</xm:sqref>
            </x14:sparkline>
            <x14:sparkline>
              <xm:f>'cyt acc'!AE175:AF175</xm:f>
              <xm:sqref>P153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acc'!N176:Q176</xm:f>
              <xm:sqref>K154</xm:sqref>
            </x14:sparkline>
            <x14:sparkline>
              <xm:f>'cyt acc'!R176:U176</xm:f>
              <xm:sqref>L154</xm:sqref>
            </x14:sparkline>
            <x14:sparkline>
              <xm:f>'cyt acc'!Y176:Z176</xm:f>
              <xm:sqref>M154</xm:sqref>
            </x14:sparkline>
            <x14:sparkline>
              <xm:f>'cyt acc'!AA176:AB176</xm:f>
              <xm:sqref>N154</xm:sqref>
            </x14:sparkline>
            <x14:sparkline>
              <xm:f>'cyt acc'!AC176:AD176</xm:f>
              <xm:sqref>O154</xm:sqref>
            </x14:sparkline>
            <x14:sparkline>
              <xm:f>'cyt acc'!AE176:AF176</xm:f>
              <xm:sqref>P154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acc'!N178:Q178</xm:f>
              <xm:sqref>K155</xm:sqref>
            </x14:sparkline>
            <x14:sparkline>
              <xm:f>'cyt acc'!R178:U178</xm:f>
              <xm:sqref>L155</xm:sqref>
            </x14:sparkline>
            <x14:sparkline>
              <xm:f>'cyt acc'!Y178:Z178</xm:f>
              <xm:sqref>M155</xm:sqref>
            </x14:sparkline>
            <x14:sparkline>
              <xm:f>'cyt acc'!AA178:AB178</xm:f>
              <xm:sqref>N155</xm:sqref>
            </x14:sparkline>
            <x14:sparkline>
              <xm:f>'cyt acc'!AC178:AD178</xm:f>
              <xm:sqref>O155</xm:sqref>
            </x14:sparkline>
            <x14:sparkline>
              <xm:f>'cyt acc'!AE178:AF178</xm:f>
              <xm:sqref>P155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acc'!N72:Q72</xm:f>
              <xm:sqref>K64</xm:sqref>
            </x14:sparkline>
            <x14:sparkline>
              <xm:f>'cyt acc'!R72:U72</xm:f>
              <xm:sqref>L64</xm:sqref>
            </x14:sparkline>
            <x14:sparkline>
              <xm:f>'cyt acc'!Y72:Z72</xm:f>
              <xm:sqref>M64</xm:sqref>
            </x14:sparkline>
            <x14:sparkline>
              <xm:f>'cyt acc'!AA72:AB72</xm:f>
              <xm:sqref>N64</xm:sqref>
            </x14:sparkline>
            <x14:sparkline>
              <xm:f>'cyt acc'!AC72:AD72</xm:f>
              <xm:sqref>O64</xm:sqref>
            </x14:sparkline>
            <x14:sparkline>
              <xm:f>'cyt acc'!AE72:AF72</xm:f>
              <xm:sqref>P64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acc'!N71:Q71</xm:f>
              <xm:sqref>K63</xm:sqref>
            </x14:sparkline>
            <x14:sparkline>
              <xm:f>'cyt acc'!R71:U71</xm:f>
              <xm:sqref>L63</xm:sqref>
            </x14:sparkline>
            <x14:sparkline>
              <xm:f>'cyt acc'!Y71:Z71</xm:f>
              <xm:sqref>M63</xm:sqref>
            </x14:sparkline>
            <x14:sparkline>
              <xm:f>'cyt acc'!AA71:AB71</xm:f>
              <xm:sqref>N63</xm:sqref>
            </x14:sparkline>
            <x14:sparkline>
              <xm:f>'cyt acc'!AC71:AD71</xm:f>
              <xm:sqref>O63</xm:sqref>
            </x14:sparkline>
            <x14:sparkline>
              <xm:f>'cyt acc'!AE71:AF71</xm:f>
              <xm:sqref>P63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acc'!N70:Q70</xm:f>
              <xm:sqref>K62</xm:sqref>
            </x14:sparkline>
            <x14:sparkline>
              <xm:f>'cyt acc'!R70:U70</xm:f>
              <xm:sqref>L62</xm:sqref>
            </x14:sparkline>
            <x14:sparkline>
              <xm:f>'cyt acc'!Y70:Z70</xm:f>
              <xm:sqref>M62</xm:sqref>
            </x14:sparkline>
            <x14:sparkline>
              <xm:f>'cyt acc'!AA70:AB70</xm:f>
              <xm:sqref>N62</xm:sqref>
            </x14:sparkline>
            <x14:sparkline>
              <xm:f>'cyt acc'!AC70:AD70</xm:f>
              <xm:sqref>O62</xm:sqref>
            </x14:sparkline>
            <x14:sparkline>
              <xm:f>'cyt acc'!AE70:AF70</xm:f>
              <xm:sqref>P62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acc'!N69:Q69</xm:f>
              <xm:sqref>K61</xm:sqref>
            </x14:sparkline>
            <x14:sparkline>
              <xm:f>'cyt acc'!R69:U69</xm:f>
              <xm:sqref>L61</xm:sqref>
            </x14:sparkline>
            <x14:sparkline>
              <xm:f>'cyt acc'!Y69:Z69</xm:f>
              <xm:sqref>M61</xm:sqref>
            </x14:sparkline>
            <x14:sparkline>
              <xm:f>'cyt acc'!AA69:AB69</xm:f>
              <xm:sqref>N61</xm:sqref>
            </x14:sparkline>
            <x14:sparkline>
              <xm:f>'cyt acc'!AC69:AD69</xm:f>
              <xm:sqref>O61</xm:sqref>
            </x14:sparkline>
            <x14:sparkline>
              <xm:f>'cyt acc'!AE69:AF69</xm:f>
              <xm:sqref>P61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acc'!N68:Q68</xm:f>
              <xm:sqref>K60</xm:sqref>
            </x14:sparkline>
            <x14:sparkline>
              <xm:f>'cyt acc'!R68:U68</xm:f>
              <xm:sqref>L60</xm:sqref>
            </x14:sparkline>
            <x14:sparkline>
              <xm:f>'cyt acc'!Y68:Z68</xm:f>
              <xm:sqref>M60</xm:sqref>
            </x14:sparkline>
            <x14:sparkline>
              <xm:f>'cyt acc'!AA68:AB68</xm:f>
              <xm:sqref>N60</xm:sqref>
            </x14:sparkline>
            <x14:sparkline>
              <xm:f>'cyt acc'!AC68:AD68</xm:f>
              <xm:sqref>O60</xm:sqref>
            </x14:sparkline>
            <x14:sparkline>
              <xm:f>'cyt acc'!AE68:AF68</xm:f>
              <xm:sqref>P60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acc'!N67:Q67</xm:f>
              <xm:sqref>K59</xm:sqref>
            </x14:sparkline>
            <x14:sparkline>
              <xm:f>'cyt acc'!R67:U67</xm:f>
              <xm:sqref>L59</xm:sqref>
            </x14:sparkline>
            <x14:sparkline>
              <xm:f>'cyt acc'!Y67:Z67</xm:f>
              <xm:sqref>M59</xm:sqref>
            </x14:sparkline>
            <x14:sparkline>
              <xm:f>'cyt acc'!AA67:AB67</xm:f>
              <xm:sqref>N59</xm:sqref>
            </x14:sparkline>
            <x14:sparkline>
              <xm:f>'cyt acc'!AC67:AD67</xm:f>
              <xm:sqref>O59</xm:sqref>
            </x14:sparkline>
            <x14:sparkline>
              <xm:f>'cyt acc'!AE67:AF67</xm:f>
              <xm:sqref>P59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acc'!N66:Q66</xm:f>
              <xm:sqref>K58</xm:sqref>
            </x14:sparkline>
            <x14:sparkline>
              <xm:f>'cyt acc'!R66:U66</xm:f>
              <xm:sqref>L58</xm:sqref>
            </x14:sparkline>
            <x14:sparkline>
              <xm:f>'cyt acc'!Y66:Z66</xm:f>
              <xm:sqref>M58</xm:sqref>
            </x14:sparkline>
            <x14:sparkline>
              <xm:f>'cyt acc'!AA66:AB66</xm:f>
              <xm:sqref>N58</xm:sqref>
            </x14:sparkline>
            <x14:sparkline>
              <xm:f>'cyt acc'!AC66:AD66</xm:f>
              <xm:sqref>O58</xm:sqref>
            </x14:sparkline>
            <x14:sparkline>
              <xm:f>'cyt acc'!AE66:AF66</xm:f>
              <xm:sqref>P58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acc'!N64:Q64</xm:f>
              <xm:sqref>K56</xm:sqref>
            </x14:sparkline>
            <x14:sparkline>
              <xm:f>'cyt acc'!R64:U64</xm:f>
              <xm:sqref>L56</xm:sqref>
            </x14:sparkline>
            <x14:sparkline>
              <xm:f>'cyt acc'!Y64:Z64</xm:f>
              <xm:sqref>M56</xm:sqref>
            </x14:sparkline>
            <x14:sparkline>
              <xm:f>'cyt acc'!AA64:AB64</xm:f>
              <xm:sqref>N56</xm:sqref>
            </x14:sparkline>
            <x14:sparkline>
              <xm:f>'cyt acc'!AC64:AD64</xm:f>
              <xm:sqref>O56</xm:sqref>
            </x14:sparkline>
            <x14:sparkline>
              <xm:f>'cyt acc'!AE64:AF64</xm:f>
              <xm:sqref>P56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acc'!N63:Q63</xm:f>
              <xm:sqref>K55</xm:sqref>
            </x14:sparkline>
            <x14:sparkline>
              <xm:f>'cyt acc'!R63:U63</xm:f>
              <xm:sqref>L55</xm:sqref>
            </x14:sparkline>
            <x14:sparkline>
              <xm:f>'cyt acc'!Y63:Z63</xm:f>
              <xm:sqref>M55</xm:sqref>
            </x14:sparkline>
            <x14:sparkline>
              <xm:f>'cyt acc'!AA63:AB63</xm:f>
              <xm:sqref>N55</xm:sqref>
            </x14:sparkline>
            <x14:sparkline>
              <xm:f>'cyt acc'!AC63:AD63</xm:f>
              <xm:sqref>O55</xm:sqref>
            </x14:sparkline>
            <x14:sparkline>
              <xm:f>'cyt acc'!AE63:AF63</xm:f>
              <xm:sqref>P55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acc'!N61:Q61</xm:f>
              <xm:sqref>K53</xm:sqref>
            </x14:sparkline>
            <x14:sparkline>
              <xm:f>'cyt acc'!R61:U61</xm:f>
              <xm:sqref>L53</xm:sqref>
            </x14:sparkline>
            <x14:sparkline>
              <xm:f>'cyt acc'!Y61:Z61</xm:f>
              <xm:sqref>M53</xm:sqref>
            </x14:sparkline>
            <x14:sparkline>
              <xm:f>'cyt acc'!AA61:AB61</xm:f>
              <xm:sqref>N53</xm:sqref>
            </x14:sparkline>
            <x14:sparkline>
              <xm:f>'cyt acc'!AC61:AD61</xm:f>
              <xm:sqref>O53</xm:sqref>
            </x14:sparkline>
            <x14:sparkline>
              <xm:f>'cyt acc'!AE61:AF61</xm:f>
              <xm:sqref>P53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acc'!N60:Q60</xm:f>
              <xm:sqref>K52</xm:sqref>
            </x14:sparkline>
            <x14:sparkline>
              <xm:f>'cyt acc'!R60:U60</xm:f>
              <xm:sqref>L52</xm:sqref>
            </x14:sparkline>
            <x14:sparkline>
              <xm:f>'cyt acc'!Y60:Z60</xm:f>
              <xm:sqref>M52</xm:sqref>
            </x14:sparkline>
            <x14:sparkline>
              <xm:f>'cyt acc'!AA60:AB60</xm:f>
              <xm:sqref>N52</xm:sqref>
            </x14:sparkline>
            <x14:sparkline>
              <xm:f>'cyt acc'!AC60:AD60</xm:f>
              <xm:sqref>O52</xm:sqref>
            </x14:sparkline>
            <x14:sparkline>
              <xm:f>'cyt acc'!AE60:AF60</xm:f>
              <xm:sqref>P52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acc'!N59:Q59</xm:f>
              <xm:sqref>K51</xm:sqref>
            </x14:sparkline>
            <x14:sparkline>
              <xm:f>'cyt acc'!R59:U59</xm:f>
              <xm:sqref>L51</xm:sqref>
            </x14:sparkline>
            <x14:sparkline>
              <xm:f>'cyt acc'!Y59:Z59</xm:f>
              <xm:sqref>M51</xm:sqref>
            </x14:sparkline>
            <x14:sparkline>
              <xm:f>'cyt acc'!AA59:AB59</xm:f>
              <xm:sqref>N51</xm:sqref>
            </x14:sparkline>
            <x14:sparkline>
              <xm:f>'cyt acc'!AC59:AD59</xm:f>
              <xm:sqref>O51</xm:sqref>
            </x14:sparkline>
            <x14:sparkline>
              <xm:f>'cyt acc'!AE59:AF59</xm:f>
              <xm:sqref>P51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acc'!N52:Q52</xm:f>
              <xm:sqref>K48</xm:sqref>
            </x14:sparkline>
            <x14:sparkline>
              <xm:f>'cyt acc'!R52:U52</xm:f>
              <xm:sqref>L48</xm:sqref>
            </x14:sparkline>
            <x14:sparkline>
              <xm:f>'cyt acc'!Y52:Z52</xm:f>
              <xm:sqref>M48</xm:sqref>
            </x14:sparkline>
            <x14:sparkline>
              <xm:f>'cyt acc'!AA52:AB52</xm:f>
              <xm:sqref>N48</xm:sqref>
            </x14:sparkline>
            <x14:sparkline>
              <xm:f>'cyt acc'!AC52:AD52</xm:f>
              <xm:sqref>O48</xm:sqref>
            </x14:sparkline>
            <x14:sparkline>
              <xm:f>'cyt acc'!AE52:AF52</xm:f>
              <xm:sqref>P48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acc'!N48:Q48</xm:f>
              <xm:sqref>K45</xm:sqref>
            </x14:sparkline>
            <x14:sparkline>
              <xm:f>'cyt acc'!R48:U48</xm:f>
              <xm:sqref>L45</xm:sqref>
            </x14:sparkline>
            <x14:sparkline>
              <xm:f>'cyt acc'!Y48:Z48</xm:f>
              <xm:sqref>M45</xm:sqref>
            </x14:sparkline>
            <x14:sparkline>
              <xm:f>'cyt acc'!AA48:AB48</xm:f>
              <xm:sqref>N45</xm:sqref>
            </x14:sparkline>
            <x14:sparkline>
              <xm:f>'cyt acc'!AC48:AD48</xm:f>
              <xm:sqref>O45</xm:sqref>
            </x14:sparkline>
            <x14:sparkline>
              <xm:f>'cyt acc'!AE48:AF48</xm:f>
              <xm:sqref>P45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acc'!N46:Q46</xm:f>
              <xm:sqref>K44</xm:sqref>
            </x14:sparkline>
            <x14:sparkline>
              <xm:f>'cyt acc'!R46:U46</xm:f>
              <xm:sqref>L44</xm:sqref>
            </x14:sparkline>
            <x14:sparkline>
              <xm:f>'cyt acc'!Y46:Z46</xm:f>
              <xm:sqref>M44</xm:sqref>
            </x14:sparkline>
            <x14:sparkline>
              <xm:f>'cyt acc'!AA46:AB46</xm:f>
              <xm:sqref>N44</xm:sqref>
            </x14:sparkline>
            <x14:sparkline>
              <xm:f>'cyt acc'!AC46:AD46</xm:f>
              <xm:sqref>O44</xm:sqref>
            </x14:sparkline>
            <x14:sparkline>
              <xm:f>'cyt acc'!AE46:AF46</xm:f>
              <xm:sqref>P44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acc'!N45:Q45</xm:f>
              <xm:sqref>K43</xm:sqref>
            </x14:sparkline>
            <x14:sparkline>
              <xm:f>'cyt acc'!R45:U45</xm:f>
              <xm:sqref>L43</xm:sqref>
            </x14:sparkline>
            <x14:sparkline>
              <xm:f>'cyt acc'!Y45:Z45</xm:f>
              <xm:sqref>M43</xm:sqref>
            </x14:sparkline>
            <x14:sparkline>
              <xm:f>'cyt acc'!AA45:AB45</xm:f>
              <xm:sqref>N43</xm:sqref>
            </x14:sparkline>
            <x14:sparkline>
              <xm:f>'cyt acc'!AC45:AD45</xm:f>
              <xm:sqref>O43</xm:sqref>
            </x14:sparkline>
            <x14:sparkline>
              <xm:f>'cyt acc'!AE45:AF45</xm:f>
              <xm:sqref>P43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acc'!N44:Q44</xm:f>
              <xm:sqref>K42</xm:sqref>
            </x14:sparkline>
            <x14:sparkline>
              <xm:f>'cyt acc'!R44:U44</xm:f>
              <xm:sqref>L42</xm:sqref>
            </x14:sparkline>
            <x14:sparkline>
              <xm:f>'cyt acc'!Y44:Z44</xm:f>
              <xm:sqref>M42</xm:sqref>
            </x14:sparkline>
            <x14:sparkline>
              <xm:f>'cyt acc'!AA44:AB44</xm:f>
              <xm:sqref>N42</xm:sqref>
            </x14:sparkline>
            <x14:sparkline>
              <xm:f>'cyt acc'!AC44:AD44</xm:f>
              <xm:sqref>O42</xm:sqref>
            </x14:sparkline>
            <x14:sparkline>
              <xm:f>'cyt acc'!AE44:AF44</xm:f>
              <xm:sqref>P42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acc'!N41:Q41</xm:f>
              <xm:sqref>K39</xm:sqref>
            </x14:sparkline>
            <x14:sparkline>
              <xm:f>'cyt acc'!R41:U41</xm:f>
              <xm:sqref>L39</xm:sqref>
            </x14:sparkline>
            <x14:sparkline>
              <xm:f>'cyt acc'!Y41:Z41</xm:f>
              <xm:sqref>M39</xm:sqref>
            </x14:sparkline>
            <x14:sparkline>
              <xm:f>'cyt acc'!AA41:AB41</xm:f>
              <xm:sqref>N39</xm:sqref>
            </x14:sparkline>
            <x14:sparkline>
              <xm:f>'cyt acc'!AC41:AD41</xm:f>
              <xm:sqref>O39</xm:sqref>
            </x14:sparkline>
            <x14:sparkline>
              <xm:f>'cyt acc'!AE41:AF41</xm:f>
              <xm:sqref>P39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acc'!N40:Q40</xm:f>
              <xm:sqref>K38</xm:sqref>
            </x14:sparkline>
            <x14:sparkline>
              <xm:f>'cyt acc'!R40:U40</xm:f>
              <xm:sqref>L38</xm:sqref>
            </x14:sparkline>
            <x14:sparkline>
              <xm:f>'cyt acc'!Y40:Z40</xm:f>
              <xm:sqref>M38</xm:sqref>
            </x14:sparkline>
            <x14:sparkline>
              <xm:f>'cyt acc'!AA40:AB40</xm:f>
              <xm:sqref>N38</xm:sqref>
            </x14:sparkline>
            <x14:sparkline>
              <xm:f>'cyt acc'!AC40:AD40</xm:f>
              <xm:sqref>O38</xm:sqref>
            </x14:sparkline>
            <x14:sparkline>
              <xm:f>'cyt acc'!AE40:AF40</xm:f>
              <xm:sqref>P38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acc'!N39:Q39</xm:f>
              <xm:sqref>K37</xm:sqref>
            </x14:sparkline>
            <x14:sparkline>
              <xm:f>'cyt acc'!R39:U39</xm:f>
              <xm:sqref>L37</xm:sqref>
            </x14:sparkline>
            <x14:sparkline>
              <xm:f>'cyt acc'!Y39:Z39</xm:f>
              <xm:sqref>M37</xm:sqref>
            </x14:sparkline>
            <x14:sparkline>
              <xm:f>'cyt acc'!AA39:AB39</xm:f>
              <xm:sqref>N37</xm:sqref>
            </x14:sparkline>
            <x14:sparkline>
              <xm:f>'cyt acc'!AC39:AD39</xm:f>
              <xm:sqref>O37</xm:sqref>
            </x14:sparkline>
            <x14:sparkline>
              <xm:f>'cyt acc'!AE39:AF39</xm:f>
              <xm:sqref>P37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acc'!N38:Q38</xm:f>
              <xm:sqref>K36</xm:sqref>
            </x14:sparkline>
            <x14:sparkline>
              <xm:f>'cyt acc'!R38:U38</xm:f>
              <xm:sqref>L36</xm:sqref>
            </x14:sparkline>
            <x14:sparkline>
              <xm:f>'cyt acc'!Y38:Z38</xm:f>
              <xm:sqref>M36</xm:sqref>
            </x14:sparkline>
            <x14:sparkline>
              <xm:f>'cyt acc'!AA38:AB38</xm:f>
              <xm:sqref>N36</xm:sqref>
            </x14:sparkline>
            <x14:sparkline>
              <xm:f>'cyt acc'!AC38:AD38</xm:f>
              <xm:sqref>O36</xm:sqref>
            </x14:sparkline>
            <x14:sparkline>
              <xm:f>'cyt acc'!AE38:AF38</xm:f>
              <xm:sqref>P36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acc'!N34:Q34</xm:f>
              <xm:sqref>K33</xm:sqref>
            </x14:sparkline>
            <x14:sparkline>
              <xm:f>'cyt acc'!R34:U34</xm:f>
              <xm:sqref>L33</xm:sqref>
            </x14:sparkline>
            <x14:sparkline>
              <xm:f>'cyt acc'!Y34:Z34</xm:f>
              <xm:sqref>M33</xm:sqref>
            </x14:sparkline>
            <x14:sparkline>
              <xm:f>'cyt acc'!AA34:AB34</xm:f>
              <xm:sqref>N33</xm:sqref>
            </x14:sparkline>
            <x14:sparkline>
              <xm:f>'cyt acc'!AC34:AD34</xm:f>
              <xm:sqref>O33</xm:sqref>
            </x14:sparkline>
            <x14:sparkline>
              <xm:f>'cyt acc'!AE34:AF34</xm:f>
              <xm:sqref>P33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acc'!N33:Q33</xm:f>
              <xm:sqref>K31</xm:sqref>
            </x14:sparkline>
            <x14:sparkline>
              <xm:f>'cyt acc'!R33:U33</xm:f>
              <xm:sqref>L31</xm:sqref>
            </x14:sparkline>
            <x14:sparkline>
              <xm:f>'cyt acc'!Y33:Z33</xm:f>
              <xm:sqref>M31</xm:sqref>
            </x14:sparkline>
            <x14:sparkline>
              <xm:f>'cyt acc'!AA33:AB33</xm:f>
              <xm:sqref>N31</xm:sqref>
            </x14:sparkline>
            <x14:sparkline>
              <xm:f>'cyt acc'!AC33:AD33</xm:f>
              <xm:sqref>O31</xm:sqref>
            </x14:sparkline>
            <x14:sparkline>
              <xm:f>'cyt acc'!AE33:AF33</xm:f>
              <xm:sqref>P31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acc'!N32:Q32</xm:f>
              <xm:sqref>K30</xm:sqref>
            </x14:sparkline>
            <x14:sparkline>
              <xm:f>'cyt acc'!R32:U32</xm:f>
              <xm:sqref>L30</xm:sqref>
            </x14:sparkline>
            <x14:sparkline>
              <xm:f>'cyt acc'!Y32:Z32</xm:f>
              <xm:sqref>M30</xm:sqref>
            </x14:sparkline>
            <x14:sparkline>
              <xm:f>'cyt acc'!AA32:AB32</xm:f>
              <xm:sqref>N30</xm:sqref>
            </x14:sparkline>
            <x14:sparkline>
              <xm:f>'cyt acc'!AC32:AD32</xm:f>
              <xm:sqref>O30</xm:sqref>
            </x14:sparkline>
            <x14:sparkline>
              <xm:f>'cyt acc'!AE32:AF32</xm:f>
              <xm:sqref>P30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acc'!N31:Q31</xm:f>
              <xm:sqref>K29</xm:sqref>
            </x14:sparkline>
            <x14:sparkline>
              <xm:f>'cyt acc'!R31:U31</xm:f>
              <xm:sqref>L29</xm:sqref>
            </x14:sparkline>
            <x14:sparkline>
              <xm:f>'cyt acc'!Y31:Z31</xm:f>
              <xm:sqref>M29</xm:sqref>
            </x14:sparkline>
            <x14:sparkline>
              <xm:f>'cyt acc'!AA31:AB31</xm:f>
              <xm:sqref>N29</xm:sqref>
            </x14:sparkline>
            <x14:sparkline>
              <xm:f>'cyt acc'!AC31:AD31</xm:f>
              <xm:sqref>O29</xm:sqref>
            </x14:sparkline>
            <x14:sparkline>
              <xm:f>'cyt acc'!AE31:AF31</xm:f>
              <xm:sqref>P29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acc'!N30:Q30</xm:f>
              <xm:sqref>K28</xm:sqref>
            </x14:sparkline>
            <x14:sparkline>
              <xm:f>'cyt acc'!R30:U30</xm:f>
              <xm:sqref>L28</xm:sqref>
            </x14:sparkline>
            <x14:sparkline>
              <xm:f>'cyt acc'!Y30:Z30</xm:f>
              <xm:sqref>M28</xm:sqref>
            </x14:sparkline>
            <x14:sparkline>
              <xm:f>'cyt acc'!AA30:AB30</xm:f>
              <xm:sqref>N28</xm:sqref>
            </x14:sparkline>
            <x14:sparkline>
              <xm:f>'cyt acc'!AC30:AD30</xm:f>
              <xm:sqref>O28</xm:sqref>
            </x14:sparkline>
            <x14:sparkline>
              <xm:f>'cyt acc'!AE30:AF30</xm:f>
              <xm:sqref>P28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acc'!N29:Q29</xm:f>
              <xm:sqref>K27</xm:sqref>
            </x14:sparkline>
            <x14:sparkline>
              <xm:f>'cyt acc'!R29:U29</xm:f>
              <xm:sqref>L27</xm:sqref>
            </x14:sparkline>
            <x14:sparkline>
              <xm:f>'cyt acc'!Y29:Z29</xm:f>
              <xm:sqref>M27</xm:sqref>
            </x14:sparkline>
            <x14:sparkline>
              <xm:f>'cyt acc'!AA29:AB29</xm:f>
              <xm:sqref>N27</xm:sqref>
            </x14:sparkline>
            <x14:sparkline>
              <xm:f>'cyt acc'!AC29:AD29</xm:f>
              <xm:sqref>O27</xm:sqref>
            </x14:sparkline>
            <x14:sparkline>
              <xm:f>'cyt acc'!AE29:AF29</xm:f>
              <xm:sqref>P27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acc'!N28:Q28</xm:f>
              <xm:sqref>K26</xm:sqref>
            </x14:sparkline>
            <x14:sparkline>
              <xm:f>'cyt acc'!R28:U28</xm:f>
              <xm:sqref>L26</xm:sqref>
            </x14:sparkline>
            <x14:sparkline>
              <xm:f>'cyt acc'!Y28:Z28</xm:f>
              <xm:sqref>M26</xm:sqref>
            </x14:sparkline>
            <x14:sparkline>
              <xm:f>'cyt acc'!AA28:AB28</xm:f>
              <xm:sqref>N26</xm:sqref>
            </x14:sparkline>
            <x14:sparkline>
              <xm:f>'cyt acc'!AC28:AD28</xm:f>
              <xm:sqref>O26</xm:sqref>
            </x14:sparkline>
            <x14:sparkline>
              <xm:f>'cyt acc'!AE28:AF28</xm:f>
              <xm:sqref>P26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acc'!N27:Q27</xm:f>
              <xm:sqref>K25</xm:sqref>
            </x14:sparkline>
            <x14:sparkline>
              <xm:f>'cyt acc'!R27:U27</xm:f>
              <xm:sqref>L25</xm:sqref>
            </x14:sparkline>
            <x14:sparkline>
              <xm:f>'cyt acc'!Y27:Z27</xm:f>
              <xm:sqref>M25</xm:sqref>
            </x14:sparkline>
            <x14:sparkline>
              <xm:f>'cyt acc'!AA27:AB27</xm:f>
              <xm:sqref>N25</xm:sqref>
            </x14:sparkline>
            <x14:sparkline>
              <xm:f>'cyt acc'!AC27:AD27</xm:f>
              <xm:sqref>O25</xm:sqref>
            </x14:sparkline>
            <x14:sparkline>
              <xm:f>'cyt acc'!AE27:AF27</xm:f>
              <xm:sqref>P25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acc'!N25:Q25</xm:f>
              <xm:sqref>K24</xm:sqref>
            </x14:sparkline>
            <x14:sparkline>
              <xm:f>'cyt acc'!R25:U25</xm:f>
              <xm:sqref>L24</xm:sqref>
            </x14:sparkline>
            <x14:sparkline>
              <xm:f>'cyt acc'!Y25:Z25</xm:f>
              <xm:sqref>M24</xm:sqref>
            </x14:sparkline>
            <x14:sparkline>
              <xm:f>'cyt acc'!AA25:AB25</xm:f>
              <xm:sqref>N24</xm:sqref>
            </x14:sparkline>
            <x14:sparkline>
              <xm:f>'cyt acc'!AC25:AD25</xm:f>
              <xm:sqref>O24</xm:sqref>
            </x14:sparkline>
            <x14:sparkline>
              <xm:f>'cyt acc'!AE25:AF25</xm:f>
              <xm:sqref>P24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acc'!N24:Q24</xm:f>
              <xm:sqref>K23</xm:sqref>
            </x14:sparkline>
            <x14:sparkline>
              <xm:f>'cyt acc'!R24:U24</xm:f>
              <xm:sqref>L23</xm:sqref>
            </x14:sparkline>
            <x14:sparkline>
              <xm:f>'cyt acc'!Y24:Z24</xm:f>
              <xm:sqref>M23</xm:sqref>
            </x14:sparkline>
            <x14:sparkline>
              <xm:f>'cyt acc'!AA24:AB24</xm:f>
              <xm:sqref>N23</xm:sqref>
            </x14:sparkline>
            <x14:sparkline>
              <xm:f>'cyt acc'!AC24:AD24</xm:f>
              <xm:sqref>O23</xm:sqref>
            </x14:sparkline>
            <x14:sparkline>
              <xm:f>'cyt acc'!AE24:AF24</xm:f>
              <xm:sqref>P23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acc'!N23:Q23</xm:f>
              <xm:sqref>K22</xm:sqref>
            </x14:sparkline>
            <x14:sparkline>
              <xm:f>'cyt acc'!R23:U23</xm:f>
              <xm:sqref>L22</xm:sqref>
            </x14:sparkline>
            <x14:sparkline>
              <xm:f>'cyt acc'!Y23:Z23</xm:f>
              <xm:sqref>M22</xm:sqref>
            </x14:sparkline>
            <x14:sparkline>
              <xm:f>'cyt acc'!AA23:AB23</xm:f>
              <xm:sqref>N22</xm:sqref>
            </x14:sparkline>
            <x14:sparkline>
              <xm:f>'cyt acc'!AC23:AD23</xm:f>
              <xm:sqref>O22</xm:sqref>
            </x14:sparkline>
            <x14:sparkline>
              <xm:f>'cyt acc'!AE23:AF23</xm:f>
              <xm:sqref>P22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acc'!N20:Q20</xm:f>
              <xm:sqref>K20</xm:sqref>
            </x14:sparkline>
            <x14:sparkline>
              <xm:f>'cyt acc'!R20:U20</xm:f>
              <xm:sqref>L20</xm:sqref>
            </x14:sparkline>
            <x14:sparkline>
              <xm:f>'cyt acc'!Y20:Z20</xm:f>
              <xm:sqref>M20</xm:sqref>
            </x14:sparkline>
            <x14:sparkline>
              <xm:f>'cyt acc'!AA20:AB20</xm:f>
              <xm:sqref>N20</xm:sqref>
            </x14:sparkline>
            <x14:sparkline>
              <xm:f>'cyt acc'!AC20:AD20</xm:f>
              <xm:sqref>O20</xm:sqref>
            </x14:sparkline>
            <x14:sparkline>
              <xm:f>'cyt acc'!AE20:AF20</xm:f>
              <xm:sqref>P20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acc'!N19:Q19</xm:f>
              <xm:sqref>K19</xm:sqref>
            </x14:sparkline>
            <x14:sparkline>
              <xm:f>'cyt acc'!R19:U19</xm:f>
              <xm:sqref>L19</xm:sqref>
            </x14:sparkline>
            <x14:sparkline>
              <xm:f>'cyt acc'!Y19:Z19</xm:f>
              <xm:sqref>M19</xm:sqref>
            </x14:sparkline>
            <x14:sparkline>
              <xm:f>'cyt acc'!AA19:AB19</xm:f>
              <xm:sqref>N19</xm:sqref>
            </x14:sparkline>
            <x14:sparkline>
              <xm:f>'cyt acc'!AC19:AD19</xm:f>
              <xm:sqref>O19</xm:sqref>
            </x14:sparkline>
            <x14:sparkline>
              <xm:f>'cyt acc'!AE19:AF19</xm:f>
              <xm:sqref>P19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acc'!N3:Q3</xm:f>
              <xm:sqref>K4</xm:sqref>
            </x14:sparkline>
            <x14:sparkline>
              <xm:f>'cyt acc'!R3:U3</xm:f>
              <xm:sqref>L4</xm:sqref>
            </x14:sparkline>
            <x14:sparkline>
              <xm:f>'cyt acc'!Y3:Z3</xm:f>
              <xm:sqref>M4</xm:sqref>
            </x14:sparkline>
            <x14:sparkline>
              <xm:f>'cyt acc'!AA3:AB3</xm:f>
              <xm:sqref>N4</xm:sqref>
            </x14:sparkline>
            <x14:sparkline>
              <xm:f>'cyt acc'!AC3:AD3</xm:f>
              <xm:sqref>O4</xm:sqref>
            </x14:sparkline>
            <x14:sparkline>
              <xm:f>'cyt acc'!AE3:AF3</xm:f>
              <xm:sqref>P4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acc'!N15:Q15</xm:f>
              <xm:sqref>K15</xm:sqref>
            </x14:sparkline>
            <x14:sparkline>
              <xm:f>'cyt acc'!R15:U15</xm:f>
              <xm:sqref>L15</xm:sqref>
            </x14:sparkline>
            <x14:sparkline>
              <xm:f>'cyt acc'!Y15:Z15</xm:f>
              <xm:sqref>M15</xm:sqref>
            </x14:sparkline>
            <x14:sparkline>
              <xm:f>'cyt acc'!AA15:AB15</xm:f>
              <xm:sqref>N15</xm:sqref>
            </x14:sparkline>
            <x14:sparkline>
              <xm:f>'cyt acc'!AC15:AD15</xm:f>
              <xm:sqref>O15</xm:sqref>
            </x14:sparkline>
            <x14:sparkline>
              <xm:f>'cyt acc'!AE15:AF15</xm:f>
              <xm:sqref>P15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acc'!N14:Q14</xm:f>
              <xm:sqref>K14</xm:sqref>
            </x14:sparkline>
            <x14:sparkline>
              <xm:f>'cyt acc'!R14:U14</xm:f>
              <xm:sqref>L14</xm:sqref>
            </x14:sparkline>
            <x14:sparkline>
              <xm:f>'cyt acc'!Y14:Z14</xm:f>
              <xm:sqref>M14</xm:sqref>
            </x14:sparkline>
            <x14:sparkline>
              <xm:f>'cyt acc'!AA14:AB14</xm:f>
              <xm:sqref>N14</xm:sqref>
            </x14:sparkline>
            <x14:sparkline>
              <xm:f>'cyt acc'!AC14:AD14</xm:f>
              <xm:sqref>O14</xm:sqref>
            </x14:sparkline>
            <x14:sparkline>
              <xm:f>'cyt acc'!AE14:AF14</xm:f>
              <xm:sqref>P14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acc'!N13:Q13</xm:f>
              <xm:sqref>K13</xm:sqref>
            </x14:sparkline>
            <x14:sparkline>
              <xm:f>'cyt acc'!R13:U13</xm:f>
              <xm:sqref>L13</xm:sqref>
            </x14:sparkline>
            <x14:sparkline>
              <xm:f>'cyt acc'!Y13:Z13</xm:f>
              <xm:sqref>M13</xm:sqref>
            </x14:sparkline>
            <x14:sparkline>
              <xm:f>'cyt acc'!AA13:AB13</xm:f>
              <xm:sqref>N13</xm:sqref>
            </x14:sparkline>
            <x14:sparkline>
              <xm:f>'cyt acc'!AC13:AD13</xm:f>
              <xm:sqref>O13</xm:sqref>
            </x14:sparkline>
            <x14:sparkline>
              <xm:f>'cyt acc'!AE13:AF13</xm:f>
              <xm:sqref>P13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acc'!N12:Q12</xm:f>
              <xm:sqref>K12</xm:sqref>
            </x14:sparkline>
            <x14:sparkline>
              <xm:f>'cyt acc'!R12:U12</xm:f>
              <xm:sqref>L12</xm:sqref>
            </x14:sparkline>
            <x14:sparkline>
              <xm:f>'cyt acc'!Y12:Z12</xm:f>
              <xm:sqref>M12</xm:sqref>
            </x14:sparkline>
            <x14:sparkline>
              <xm:f>'cyt acc'!AA12:AB12</xm:f>
              <xm:sqref>N12</xm:sqref>
            </x14:sparkline>
            <x14:sparkline>
              <xm:f>'cyt acc'!AC12:AD12</xm:f>
              <xm:sqref>O12</xm:sqref>
            </x14:sparkline>
            <x14:sparkline>
              <xm:f>'cyt acc'!AE12:AF12</xm:f>
              <xm:sqref>P12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acc'!N9:Q9</xm:f>
              <xm:sqref>K9</xm:sqref>
            </x14:sparkline>
            <x14:sparkline>
              <xm:f>'cyt acc'!R9:U9</xm:f>
              <xm:sqref>L9</xm:sqref>
            </x14:sparkline>
            <x14:sparkline>
              <xm:f>'cyt acc'!Y9:Z9</xm:f>
              <xm:sqref>M9</xm:sqref>
            </x14:sparkline>
            <x14:sparkline>
              <xm:f>'cyt acc'!AA9:AB9</xm:f>
              <xm:sqref>N9</xm:sqref>
            </x14:sparkline>
            <x14:sparkline>
              <xm:f>'cyt acc'!AC9:AD9</xm:f>
              <xm:sqref>O9</xm:sqref>
            </x14:sparkline>
            <x14:sparkline>
              <xm:f>'cyt acc'!AE9:AF9</xm:f>
              <xm:sqref>P9</xm:sqref>
            </x14:sparkline>
          </x14:sparklines>
        </x14:sparklineGroup>
        <x14:sparklineGroup manualMax="0" manualMin="0" displayEmptyCellsAs="gap" markers="1" minAxisType="group" maxAxisType="group">
          <x14:colorSeries theme="1"/>
          <x14:colorNegative rgb="FFD00000"/>
          <x14:colorAxis rgb="FF000000"/>
          <x14:colorMarkers theme="1"/>
          <x14:colorFirst rgb="FFD00000"/>
          <x14:colorLast rgb="FFD00000"/>
          <x14:colorHigh rgb="FFD00000"/>
          <x14:colorLow rgb="FFD00000"/>
          <x14:sparklines>
            <x14:sparkline>
              <xm:f>'cyt acc'!N16:Q16</xm:f>
              <xm:sqref>K16</xm:sqref>
            </x14:sparkline>
            <x14:sparkline>
              <xm:f>'cyt acc'!R16:U16</xm:f>
              <xm:sqref>L16</xm:sqref>
            </x14:sparkline>
            <x14:sparkline>
              <xm:f>'cyt acc'!Y16:Z16</xm:f>
              <xm:sqref>M16</xm:sqref>
            </x14:sparkline>
            <x14:sparkline>
              <xm:f>'cyt acc'!AA16:AB16</xm:f>
              <xm:sqref>N16</xm:sqref>
            </x14:sparkline>
            <x14:sparkline>
              <xm:f>'cyt acc'!AC16:AD16</xm:f>
              <xm:sqref>O16</xm:sqref>
            </x14:sparkline>
            <x14:sparkline>
              <xm:f>'cyt acc'!AE16:AF16</xm:f>
              <xm:sqref>P16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8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5" x14ac:dyDescent="0.25"/>
  <cols>
    <col min="1" max="1" width="19.42578125" style="2" customWidth="1"/>
    <col min="2" max="2" width="7.85546875" style="2" bestFit="1" customWidth="1"/>
    <col min="3" max="10" width="6.28515625" style="9" customWidth="1"/>
    <col min="12" max="12" width="38.85546875" style="2" bestFit="1" customWidth="1"/>
    <col min="13" max="13" width="7.85546875" style="2" bestFit="1" customWidth="1"/>
    <col min="14" max="21" width="6.28515625" style="9" customWidth="1"/>
    <col min="23" max="23" width="38.85546875" style="2" bestFit="1" customWidth="1"/>
    <col min="24" max="24" width="7.85546875" style="2" bestFit="1" customWidth="1"/>
    <col min="25" max="32" width="6.28515625" style="9" customWidth="1"/>
  </cols>
  <sheetData>
    <row r="1" spans="1:32" x14ac:dyDescent="0.25">
      <c r="A1" s="8" t="s">
        <v>329</v>
      </c>
      <c r="B1" s="6"/>
      <c r="C1" s="113" t="s">
        <v>325</v>
      </c>
      <c r="D1" s="113"/>
      <c r="E1" s="113"/>
      <c r="F1" s="113"/>
      <c r="G1" s="113" t="s">
        <v>326</v>
      </c>
      <c r="H1" s="113"/>
      <c r="I1" s="113"/>
      <c r="J1" s="113"/>
      <c r="L1" s="8" t="s">
        <v>329</v>
      </c>
      <c r="M1" s="6"/>
      <c r="N1" s="113" t="s">
        <v>325</v>
      </c>
      <c r="O1" s="113"/>
      <c r="P1" s="113"/>
      <c r="Q1" s="113"/>
      <c r="R1" s="113" t="s">
        <v>326</v>
      </c>
      <c r="S1" s="113"/>
      <c r="T1" s="113"/>
      <c r="U1" s="113"/>
      <c r="W1" s="8" t="s">
        <v>329</v>
      </c>
      <c r="X1" s="6"/>
      <c r="Y1" s="23" t="s">
        <v>325</v>
      </c>
      <c r="Z1" s="23" t="s">
        <v>326</v>
      </c>
      <c r="AA1" s="23"/>
      <c r="AB1" s="23"/>
      <c r="AC1" s="23"/>
      <c r="AD1" s="23"/>
      <c r="AE1" s="23"/>
      <c r="AF1" s="23"/>
    </row>
    <row r="2" spans="1:32" ht="15.75" x14ac:dyDescent="0.25">
      <c r="A2" s="1" t="s">
        <v>330</v>
      </c>
      <c r="B2" s="7" t="s">
        <v>331</v>
      </c>
      <c r="C2" s="5" t="s">
        <v>321</v>
      </c>
      <c r="D2" s="5" t="s">
        <v>322</v>
      </c>
      <c r="E2" s="5" t="s">
        <v>323</v>
      </c>
      <c r="F2" s="5" t="s">
        <v>324</v>
      </c>
      <c r="G2" s="5" t="s">
        <v>321</v>
      </c>
      <c r="H2" s="5" t="s">
        <v>322</v>
      </c>
      <c r="I2" s="5" t="s">
        <v>323</v>
      </c>
      <c r="J2" s="5" t="s">
        <v>324</v>
      </c>
      <c r="L2" s="1" t="s">
        <v>330</v>
      </c>
      <c r="M2" s="7" t="s">
        <v>331</v>
      </c>
      <c r="N2" s="5" t="s">
        <v>321</v>
      </c>
      <c r="O2" s="5" t="s">
        <v>322</v>
      </c>
      <c r="P2" s="5" t="s">
        <v>323</v>
      </c>
      <c r="Q2" s="5" t="s">
        <v>324</v>
      </c>
      <c r="R2" s="5" t="s">
        <v>321</v>
      </c>
      <c r="S2" s="5" t="s">
        <v>322</v>
      </c>
      <c r="T2" s="5" t="s">
        <v>323</v>
      </c>
      <c r="U2" s="5" t="s">
        <v>324</v>
      </c>
      <c r="W2" s="1" t="s">
        <v>330</v>
      </c>
      <c r="X2" s="7" t="s">
        <v>331</v>
      </c>
      <c r="Y2" s="5" t="s">
        <v>321</v>
      </c>
      <c r="Z2" s="5" t="s">
        <v>321</v>
      </c>
      <c r="AA2" s="5" t="s">
        <v>322</v>
      </c>
      <c r="AB2" s="5" t="s">
        <v>322</v>
      </c>
      <c r="AC2" s="5" t="s">
        <v>323</v>
      </c>
      <c r="AD2" s="5" t="s">
        <v>323</v>
      </c>
      <c r="AE2" s="5" t="s">
        <v>324</v>
      </c>
      <c r="AF2" s="5" t="s">
        <v>324</v>
      </c>
    </row>
    <row r="3" spans="1:32" x14ac:dyDescent="0.25">
      <c r="B3" s="2" t="s">
        <v>466</v>
      </c>
      <c r="C3" s="10">
        <v>0.17762229714441799</v>
      </c>
      <c r="D3" s="9">
        <v>0.12339350853812217</v>
      </c>
      <c r="E3" s="9">
        <v>0.1831255524648091</v>
      </c>
      <c r="F3" s="9">
        <v>0.40959094248306854</v>
      </c>
      <c r="G3" s="9">
        <v>0.20237303499161091</v>
      </c>
      <c r="H3" s="9">
        <v>0.21937478898498075</v>
      </c>
      <c r="I3" s="9">
        <v>0.25060385993533291</v>
      </c>
      <c r="J3" s="9">
        <v>0.34679330962934002</v>
      </c>
      <c r="L3" s="2" t="s">
        <v>667</v>
      </c>
      <c r="M3" s="2" t="s">
        <v>466</v>
      </c>
      <c r="N3" s="9">
        <v>6.2115921380224535</v>
      </c>
      <c r="O3" s="9">
        <v>6.3089279379174616</v>
      </c>
      <c r="P3" s="9">
        <v>5.6857797561538472</v>
      </c>
      <c r="Q3" s="9">
        <v>5.6758473803736145</v>
      </c>
      <c r="R3" s="9">
        <v>5.8579409378887144</v>
      </c>
      <c r="S3" s="9">
        <v>6.641470501920689</v>
      </c>
      <c r="T3" s="9">
        <v>6.1902943991689146</v>
      </c>
      <c r="U3" s="9">
        <v>6.0685295443633418</v>
      </c>
      <c r="W3" s="2" t="s">
        <v>667</v>
      </c>
      <c r="X3" s="2" t="s">
        <v>466</v>
      </c>
      <c r="Y3" s="9">
        <v>6.2115921380224535</v>
      </c>
      <c r="Z3" s="9">
        <v>5.8579409378887144</v>
      </c>
      <c r="AA3" s="9">
        <v>6.3089279379174616</v>
      </c>
      <c r="AB3" s="9">
        <v>6.641470501920689</v>
      </c>
      <c r="AC3" s="9">
        <v>5.6857797561538472</v>
      </c>
      <c r="AD3" s="9">
        <v>6.1902943991689146</v>
      </c>
      <c r="AE3" s="9">
        <v>5.6758473803736145</v>
      </c>
      <c r="AF3" s="9">
        <v>6.0685295443633418</v>
      </c>
    </row>
    <row r="4" spans="1:32" x14ac:dyDescent="0.25">
      <c r="A4" s="2" t="s">
        <v>395</v>
      </c>
      <c r="B4" s="2" t="s">
        <v>462</v>
      </c>
      <c r="C4" s="10">
        <v>0.19150076505898797</v>
      </c>
      <c r="D4" s="9">
        <v>0.26502761078511283</v>
      </c>
      <c r="E4" s="9">
        <v>0.13970399241272488</v>
      </c>
      <c r="F4" s="9">
        <v>0.13302143421571111</v>
      </c>
      <c r="G4" s="9">
        <v>0.2856194121439885</v>
      </c>
      <c r="H4" s="9">
        <v>0.35029058942308977</v>
      </c>
      <c r="I4" s="9">
        <v>0.2218208516285185</v>
      </c>
      <c r="J4" s="9">
        <v>0.12975563989341143</v>
      </c>
      <c r="L4" s="3" t="s">
        <v>666</v>
      </c>
      <c r="W4" s="3" t="s">
        <v>666</v>
      </c>
    </row>
    <row r="5" spans="1:32" x14ac:dyDescent="0.25">
      <c r="B5" s="2" t="s">
        <v>467</v>
      </c>
      <c r="C5" s="10">
        <v>9.871796106825062E-2</v>
      </c>
      <c r="D5" s="9">
        <v>0.13048891336454368</v>
      </c>
      <c r="E5" s="9">
        <v>0.10657431985804361</v>
      </c>
      <c r="F5" s="9">
        <v>0.26227278482865002</v>
      </c>
      <c r="G5" s="9">
        <v>0.12996064089109013</v>
      </c>
      <c r="H5" s="9">
        <v>0.21127306583552846</v>
      </c>
      <c r="I5" s="9">
        <v>0.17922763085508922</v>
      </c>
      <c r="J5" s="9">
        <v>0.21786070984564609</v>
      </c>
      <c r="L5" s="3" t="s">
        <v>668</v>
      </c>
      <c r="W5" s="3" t="s">
        <v>668</v>
      </c>
    </row>
    <row r="6" spans="1:32" x14ac:dyDescent="0.25">
      <c r="A6" s="2" t="s">
        <v>333</v>
      </c>
      <c r="B6" s="2" t="s">
        <v>400</v>
      </c>
      <c r="C6" s="10">
        <v>0.11608441197029087</v>
      </c>
      <c r="D6" s="9">
        <v>8.3749836204923142E-2</v>
      </c>
      <c r="E6" s="9">
        <v>0.11298785210318713</v>
      </c>
      <c r="F6" s="9">
        <v>0.13357970551322085</v>
      </c>
      <c r="G6" s="9">
        <v>0.21291153661807943</v>
      </c>
      <c r="H6" s="9">
        <v>0.22222475161394001</v>
      </c>
      <c r="I6" s="9">
        <v>0.12409386268839709</v>
      </c>
      <c r="J6" s="9">
        <v>0.21557691419182584</v>
      </c>
      <c r="L6" s="11" t="s">
        <v>669</v>
      </c>
      <c r="W6" s="11" t="s">
        <v>669</v>
      </c>
    </row>
    <row r="7" spans="1:32" x14ac:dyDescent="0.25">
      <c r="A7" s="2" t="s">
        <v>359</v>
      </c>
      <c r="B7" s="2" t="s">
        <v>426</v>
      </c>
      <c r="C7" s="10">
        <v>0.14686284812877565</v>
      </c>
      <c r="D7" s="9">
        <v>5.7100272988673262E-2</v>
      </c>
      <c r="E7" s="9">
        <v>0.1293300939568916</v>
      </c>
      <c r="F7" s="9">
        <v>0.14369418464479927</v>
      </c>
      <c r="G7" s="9">
        <v>0.20734986542693201</v>
      </c>
      <c r="H7" s="9">
        <v>0.19355964582117563</v>
      </c>
      <c r="I7" s="9">
        <v>0.2053227355265074</v>
      </c>
      <c r="J7" s="9">
        <v>0.14464935783148319</v>
      </c>
      <c r="L7" s="11" t="s">
        <v>670</v>
      </c>
      <c r="W7" s="11" t="s">
        <v>670</v>
      </c>
    </row>
    <row r="8" spans="1:32" x14ac:dyDescent="0.25">
      <c r="A8" s="2" t="s">
        <v>374</v>
      </c>
      <c r="B8" s="2" t="s">
        <v>441</v>
      </c>
      <c r="C8" s="10">
        <v>0.15407645031216019</v>
      </c>
      <c r="D8" s="9">
        <v>0.26357542822099683</v>
      </c>
      <c r="E8" s="9">
        <v>0.3569194913926661</v>
      </c>
      <c r="F8" s="9">
        <v>0.4849579109587121</v>
      </c>
      <c r="G8" s="9">
        <v>0.17835318510676459</v>
      </c>
      <c r="H8" s="9">
        <v>0.22260797852657604</v>
      </c>
      <c r="I8" s="9">
        <v>0.1275808019460849</v>
      </c>
      <c r="J8" s="9">
        <v>0.11070895177297543</v>
      </c>
      <c r="L8" s="2" t="s">
        <v>395</v>
      </c>
      <c r="M8" s="2" t="s">
        <v>462</v>
      </c>
      <c r="N8" s="9">
        <v>4.849854055297218</v>
      </c>
      <c r="O8" s="9">
        <v>4.707235275511759</v>
      </c>
      <c r="P8" s="9">
        <v>5.2602757273473122</v>
      </c>
      <c r="Q8" s="9">
        <v>5.3399024971961166</v>
      </c>
      <c r="R8" s="9">
        <v>5.9568345494927089</v>
      </c>
      <c r="S8" s="9">
        <v>5.2904002400346108</v>
      </c>
      <c r="T8" s="9">
        <v>5.7573013721449753</v>
      </c>
      <c r="U8" s="9">
        <v>5.7652956250564751</v>
      </c>
      <c r="W8" s="2" t="s">
        <v>395</v>
      </c>
      <c r="X8" s="2" t="s">
        <v>462</v>
      </c>
      <c r="Y8" s="9">
        <v>4.849854055297218</v>
      </c>
      <c r="Z8" s="9">
        <v>5.9568345494927089</v>
      </c>
      <c r="AA8" s="9">
        <v>4.707235275511759</v>
      </c>
      <c r="AB8" s="9">
        <v>5.2904002400346108</v>
      </c>
      <c r="AC8" s="9">
        <v>5.2602757273473122</v>
      </c>
      <c r="AD8" s="9">
        <v>5.7573013721449753</v>
      </c>
      <c r="AE8" s="9">
        <v>5.3399024971961166</v>
      </c>
      <c r="AF8" s="9">
        <v>5.7652956250564751</v>
      </c>
    </row>
    <row r="9" spans="1:32" x14ac:dyDescent="0.25">
      <c r="A9" s="2" t="s">
        <v>369</v>
      </c>
      <c r="B9" s="2" t="s">
        <v>436</v>
      </c>
      <c r="C9" s="10">
        <v>0.36880359514067645</v>
      </c>
      <c r="D9" s="9">
        <v>0.1162950494545231</v>
      </c>
      <c r="E9" s="9">
        <v>0.43109398929642295</v>
      </c>
      <c r="F9" s="9">
        <v>0.73186470082511512</v>
      </c>
      <c r="G9" s="9">
        <v>0.53930736190608008</v>
      </c>
      <c r="H9" s="9">
        <v>0.22748806741832023</v>
      </c>
      <c r="I9" s="9">
        <v>0.24807521848365649</v>
      </c>
      <c r="J9" s="9">
        <v>0.54498514658482522</v>
      </c>
      <c r="L9" s="2" t="s">
        <v>579</v>
      </c>
      <c r="M9" s="2" t="s">
        <v>467</v>
      </c>
      <c r="N9" s="9">
        <v>5.6527668142819172</v>
      </c>
      <c r="O9" s="9">
        <v>5.6729311036860706</v>
      </c>
      <c r="P9" s="9">
        <v>5.4511959351005004</v>
      </c>
      <c r="Q9" s="9">
        <v>5.4685738972145463</v>
      </c>
      <c r="R9" s="9">
        <v>5.6397675130482581</v>
      </c>
      <c r="S9" s="9">
        <v>6.0747281110291116</v>
      </c>
      <c r="T9" s="9">
        <v>5.6344386976311522</v>
      </c>
      <c r="U9" s="9">
        <v>5.62355681623891</v>
      </c>
      <c r="W9" s="2" t="s">
        <v>579</v>
      </c>
      <c r="X9" s="2" t="s">
        <v>467</v>
      </c>
      <c r="Y9" s="9">
        <v>5.6527668142819172</v>
      </c>
      <c r="Z9" s="9">
        <v>5.6397675130482581</v>
      </c>
      <c r="AA9" s="9">
        <v>5.6729311036860706</v>
      </c>
      <c r="AB9" s="9">
        <v>6.0747281110291116</v>
      </c>
      <c r="AC9" s="9">
        <v>5.4511959351005004</v>
      </c>
      <c r="AD9" s="9">
        <v>5.6344386976311522</v>
      </c>
      <c r="AE9" s="9">
        <v>5.4685738972145463</v>
      </c>
      <c r="AF9" s="9">
        <v>5.62355681623891</v>
      </c>
    </row>
    <row r="10" spans="1:32" x14ac:dyDescent="0.25">
      <c r="B10" s="2" t="s">
        <v>468</v>
      </c>
      <c r="C10" s="10">
        <v>0.14335337603419535</v>
      </c>
      <c r="D10" s="9">
        <v>0.10833204700067126</v>
      </c>
      <c r="E10" s="9">
        <v>0.11825037220057528</v>
      </c>
      <c r="F10" s="9">
        <v>0.243518973774007</v>
      </c>
      <c r="G10" s="9">
        <v>0.13171961752269828</v>
      </c>
      <c r="H10" s="9">
        <v>0.1763176575409392</v>
      </c>
      <c r="I10" s="9">
        <v>0.12962349402300721</v>
      </c>
      <c r="J10" s="9">
        <v>0.19166862028131881</v>
      </c>
      <c r="L10" s="3" t="s">
        <v>670</v>
      </c>
      <c r="W10" s="3" t="s">
        <v>670</v>
      </c>
    </row>
    <row r="11" spans="1:32" x14ac:dyDescent="0.25">
      <c r="A11" s="2" t="s">
        <v>334</v>
      </c>
      <c r="B11" s="2" t="s">
        <v>401</v>
      </c>
      <c r="C11" s="10">
        <v>0.12913246593891334</v>
      </c>
      <c r="D11" s="9">
        <v>0.14968586175637411</v>
      </c>
      <c r="E11" s="9">
        <v>0.19765585350290771</v>
      </c>
      <c r="F11" s="9">
        <v>0.26223265017893949</v>
      </c>
      <c r="G11" s="9">
        <v>0.22288248366607868</v>
      </c>
      <c r="H11" s="9">
        <v>0.20703522717206646</v>
      </c>
      <c r="I11" s="9">
        <v>0.18572643565564712</v>
      </c>
      <c r="J11" s="9">
        <v>0.19611592490948426</v>
      </c>
      <c r="L11" s="3" t="s">
        <v>668</v>
      </c>
      <c r="W11" s="3" t="s">
        <v>668</v>
      </c>
    </row>
    <row r="12" spans="1:32" x14ac:dyDescent="0.25">
      <c r="B12" s="2" t="s">
        <v>469</v>
      </c>
      <c r="C12" s="10">
        <v>0.44067304640227478</v>
      </c>
      <c r="D12" s="9">
        <v>0.42627634877998832</v>
      </c>
      <c r="E12" s="9">
        <v>0.58715342349093713</v>
      </c>
      <c r="F12" s="9">
        <v>0.62154288629404053</v>
      </c>
      <c r="G12" s="9">
        <v>0.54258771245060999</v>
      </c>
      <c r="H12" s="9">
        <v>0.41227647485585339</v>
      </c>
      <c r="I12" s="9">
        <v>0.38105499735451304</v>
      </c>
      <c r="J12" s="9">
        <v>0.61244174576374644</v>
      </c>
      <c r="L12" s="2" t="s">
        <v>333</v>
      </c>
      <c r="M12" s="2" t="s">
        <v>400</v>
      </c>
      <c r="N12" s="9">
        <v>5.6719271253295673</v>
      </c>
      <c r="O12" s="9">
        <v>5.9759097231116289</v>
      </c>
      <c r="P12" s="9">
        <v>5.6281587714454169</v>
      </c>
      <c r="Q12" s="9">
        <v>5.6734026300552527</v>
      </c>
      <c r="R12" s="9">
        <v>4.8026046844979842</v>
      </c>
      <c r="S12" s="9">
        <v>5.0070192264359008</v>
      </c>
      <c r="T12" s="9">
        <v>5.0371199708656427</v>
      </c>
      <c r="U12" s="9">
        <v>5.0685468776882585</v>
      </c>
      <c r="W12" s="2" t="s">
        <v>333</v>
      </c>
      <c r="X12" s="2" t="s">
        <v>400</v>
      </c>
      <c r="Y12" s="9">
        <v>5.6719271253295673</v>
      </c>
      <c r="Z12" s="9">
        <v>4.8026046844979842</v>
      </c>
      <c r="AA12" s="9">
        <v>5.9759097231116289</v>
      </c>
      <c r="AB12" s="9">
        <v>5.0070192264359008</v>
      </c>
      <c r="AC12" s="9">
        <v>5.6281587714454169</v>
      </c>
      <c r="AD12" s="9">
        <v>5.0371199708656427</v>
      </c>
      <c r="AE12" s="9">
        <v>5.6734026300552527</v>
      </c>
      <c r="AF12" s="9">
        <v>5.0685468776882585</v>
      </c>
    </row>
    <row r="13" spans="1:32" x14ac:dyDescent="0.25">
      <c r="A13" s="2" t="s">
        <v>398</v>
      </c>
      <c r="B13" s="2" t="s">
        <v>465</v>
      </c>
      <c r="C13" s="10">
        <v>0.1469994217939056</v>
      </c>
      <c r="D13" s="9">
        <v>0.13992850090891634</v>
      </c>
      <c r="E13" s="9">
        <v>0.1512153479819468</v>
      </c>
      <c r="F13" s="9">
        <v>0.31337044986541274</v>
      </c>
      <c r="G13" s="9">
        <v>0.19414216840123036</v>
      </c>
      <c r="H13" s="9">
        <v>0.18481621889048774</v>
      </c>
      <c r="I13" s="9">
        <v>0.22544126470160408</v>
      </c>
      <c r="J13" s="9">
        <v>0.3754336955504699</v>
      </c>
      <c r="L13" s="2" t="s">
        <v>359</v>
      </c>
      <c r="M13" s="2" t="s">
        <v>426</v>
      </c>
      <c r="N13" s="9">
        <v>4.9119013231433319</v>
      </c>
      <c r="O13" s="9">
        <v>4.9127670454862304</v>
      </c>
      <c r="P13" s="9">
        <v>4.8156863470279756</v>
      </c>
      <c r="Q13" s="9">
        <v>4.7850877534378338</v>
      </c>
      <c r="R13" s="9">
        <v>4.4659457165261571</v>
      </c>
      <c r="S13" s="9">
        <v>4.962124328771889</v>
      </c>
      <c r="T13" s="9">
        <v>5.1237649591216679</v>
      </c>
      <c r="U13" s="9">
        <v>5.1199574846194125</v>
      </c>
      <c r="W13" s="2" t="s">
        <v>359</v>
      </c>
      <c r="X13" s="2" t="s">
        <v>426</v>
      </c>
      <c r="Y13" s="9">
        <v>4.9119013231433319</v>
      </c>
      <c r="Z13" s="9">
        <v>4.4659457165261571</v>
      </c>
      <c r="AA13" s="9">
        <v>4.9127670454862304</v>
      </c>
      <c r="AB13" s="9">
        <v>4.962124328771889</v>
      </c>
      <c r="AC13" s="9">
        <v>4.8156863470279756</v>
      </c>
      <c r="AD13" s="9">
        <v>5.1237649591216679</v>
      </c>
      <c r="AE13" s="9">
        <v>4.7850877534378338</v>
      </c>
      <c r="AF13" s="9">
        <v>5.1199574846194125</v>
      </c>
    </row>
    <row r="14" spans="1:32" x14ac:dyDescent="0.25">
      <c r="A14" s="2" t="s">
        <v>332</v>
      </c>
      <c r="B14" s="2" t="s">
        <v>399</v>
      </c>
      <c r="C14" s="10">
        <v>0.2754239944632878</v>
      </c>
      <c r="D14" s="9">
        <v>0.27140413238078409</v>
      </c>
      <c r="E14" s="9">
        <v>0.2827164784952817</v>
      </c>
      <c r="F14" s="9">
        <v>0.20528263677322456</v>
      </c>
      <c r="G14" s="9">
        <v>0.32667720873943845</v>
      </c>
      <c r="H14" s="9">
        <v>0.31103127862176372</v>
      </c>
      <c r="I14" s="9">
        <v>0.19563455441546784</v>
      </c>
      <c r="J14" s="9">
        <v>0.16214360467612435</v>
      </c>
      <c r="L14" s="2" t="s">
        <v>374</v>
      </c>
      <c r="M14" s="2" t="s">
        <v>441</v>
      </c>
      <c r="N14" s="9">
        <v>5.4162957644972609</v>
      </c>
      <c r="O14" s="9">
        <v>5.6455795743339259</v>
      </c>
      <c r="P14" s="9">
        <v>5.1624815086932232</v>
      </c>
      <c r="Q14" s="9">
        <v>4.9150489342471326</v>
      </c>
      <c r="R14" s="9">
        <v>4.8824442713646574</v>
      </c>
      <c r="S14" s="9">
        <v>5.2626054448137687</v>
      </c>
      <c r="T14" s="9">
        <v>4.8052585038113254</v>
      </c>
      <c r="U14" s="9">
        <v>4.7301358185970033</v>
      </c>
      <c r="W14" s="2" t="s">
        <v>374</v>
      </c>
      <c r="X14" s="2" t="s">
        <v>441</v>
      </c>
      <c r="Y14" s="9">
        <v>5.4162957644972609</v>
      </c>
      <c r="Z14" s="9">
        <v>4.8824442713646574</v>
      </c>
      <c r="AA14" s="9">
        <v>5.6455795743339259</v>
      </c>
      <c r="AB14" s="9">
        <v>5.2626054448137687</v>
      </c>
      <c r="AC14" s="9">
        <v>5.1624815086932232</v>
      </c>
      <c r="AD14" s="9">
        <v>4.8052585038113254</v>
      </c>
      <c r="AE14" s="9">
        <v>4.9150489342471326</v>
      </c>
      <c r="AF14" s="9">
        <v>4.7301358185970033</v>
      </c>
    </row>
    <row r="15" spans="1:32" x14ac:dyDescent="0.25">
      <c r="A15" s="2" t="s">
        <v>570</v>
      </c>
      <c r="B15" s="2" t="s">
        <v>470</v>
      </c>
      <c r="C15" s="10">
        <v>0.15042661176376049</v>
      </c>
      <c r="D15" s="9">
        <v>7.5193753109712047E-2</v>
      </c>
      <c r="E15" s="9">
        <v>0.27320478324243308</v>
      </c>
      <c r="F15" s="9">
        <v>0.17709594321116043</v>
      </c>
      <c r="G15" s="9">
        <v>0.15639999738164231</v>
      </c>
      <c r="H15" s="9">
        <v>0.11239390893371715</v>
      </c>
      <c r="I15" s="9">
        <v>9.3319576823922543E-2</v>
      </c>
      <c r="J15" s="9">
        <v>0.16532864629789989</v>
      </c>
      <c r="L15" s="2" t="s">
        <v>369</v>
      </c>
      <c r="M15" s="2" t="s">
        <v>436</v>
      </c>
      <c r="N15" s="9">
        <v>5.4792932207482545</v>
      </c>
      <c r="O15" s="9">
        <v>5.5735599318247999</v>
      </c>
      <c r="P15" s="9">
        <v>5.1298480217438378</v>
      </c>
      <c r="Q15" s="9">
        <v>5.3514787347055073</v>
      </c>
      <c r="R15" s="9">
        <v>5.4370145322344978</v>
      </c>
      <c r="S15" s="9">
        <v>5.9212528484459952</v>
      </c>
      <c r="T15" s="9">
        <v>5.4167622574009711</v>
      </c>
      <c r="U15" s="9">
        <v>5.560405882616358</v>
      </c>
      <c r="W15" s="2" t="s">
        <v>369</v>
      </c>
      <c r="X15" s="2" t="s">
        <v>436</v>
      </c>
      <c r="Y15" s="9">
        <v>5.4792932207482545</v>
      </c>
      <c r="Z15" s="9">
        <v>5.4370145322344978</v>
      </c>
      <c r="AA15" s="9">
        <v>5.5735599318247999</v>
      </c>
      <c r="AB15" s="9">
        <v>5.9212528484459952</v>
      </c>
      <c r="AC15" s="9">
        <v>5.1298480217438378</v>
      </c>
      <c r="AD15" s="9">
        <v>5.4167622574009711</v>
      </c>
      <c r="AE15" s="9">
        <v>5.3514787347055073</v>
      </c>
      <c r="AF15" s="9">
        <v>5.560405882616358</v>
      </c>
    </row>
    <row r="16" spans="1:32" x14ac:dyDescent="0.25">
      <c r="A16" s="2" t="s">
        <v>370</v>
      </c>
      <c r="B16" s="2" t="s">
        <v>437</v>
      </c>
      <c r="C16" s="10">
        <v>0.10368549021984094</v>
      </c>
      <c r="D16" s="9">
        <v>5.2922448086903065E-2</v>
      </c>
      <c r="E16" s="9">
        <v>0.1078770246868315</v>
      </c>
      <c r="F16" s="9">
        <v>0.13328801940797708</v>
      </c>
      <c r="G16" s="9">
        <v>0.10140598204759252</v>
      </c>
      <c r="H16" s="9">
        <v>0.19433993481955691</v>
      </c>
      <c r="I16" s="9">
        <v>9.6026694159890597E-2</v>
      </c>
      <c r="J16" s="9">
        <v>0.14715763655570624</v>
      </c>
      <c r="L16" s="2" t="s">
        <v>580</v>
      </c>
      <c r="M16" s="2" t="s">
        <v>468</v>
      </c>
      <c r="N16" s="9">
        <v>5.6139686713770143</v>
      </c>
      <c r="O16" s="9">
        <v>5.6923797298941938</v>
      </c>
      <c r="P16" s="9">
        <v>5.4005844745546501</v>
      </c>
      <c r="Q16" s="9">
        <v>5.5371683386125099</v>
      </c>
      <c r="R16" s="9">
        <v>5.5543377100083795</v>
      </c>
      <c r="S16" s="9">
        <v>5.804855750575129</v>
      </c>
      <c r="T16" s="9">
        <v>5.5792086998480288</v>
      </c>
      <c r="U16" s="9">
        <v>5.5409777738040873</v>
      </c>
      <c r="W16" s="2" t="s">
        <v>580</v>
      </c>
      <c r="X16" s="2" t="s">
        <v>468</v>
      </c>
      <c r="Y16" s="9">
        <v>5.6139686713770143</v>
      </c>
      <c r="Z16" s="9">
        <v>5.5543377100083795</v>
      </c>
      <c r="AA16" s="9">
        <v>5.6923797298941938</v>
      </c>
      <c r="AB16" s="9">
        <v>5.804855750575129</v>
      </c>
      <c r="AC16" s="9">
        <v>5.4005844745546501</v>
      </c>
      <c r="AD16" s="9">
        <v>5.5792086998480288</v>
      </c>
      <c r="AE16" s="9">
        <v>5.5371683386125099</v>
      </c>
      <c r="AF16" s="9">
        <v>5.5409777738040873</v>
      </c>
    </row>
    <row r="17" spans="1:32" x14ac:dyDescent="0.25">
      <c r="A17" s="2" t="s">
        <v>336</v>
      </c>
      <c r="B17" s="2" t="s">
        <v>403</v>
      </c>
      <c r="C17" s="10">
        <v>0.20405088255816567</v>
      </c>
      <c r="D17" s="9">
        <v>0.25521014622807969</v>
      </c>
      <c r="E17" s="9">
        <v>0.21223155232235136</v>
      </c>
      <c r="F17" s="9">
        <v>0.18973016391474234</v>
      </c>
      <c r="G17" s="9">
        <v>0.29156813694892947</v>
      </c>
      <c r="H17" s="9">
        <v>0.26492508830113648</v>
      </c>
      <c r="I17" s="9">
        <v>0.23198315651599297</v>
      </c>
      <c r="J17" s="9">
        <v>0.12088239866190485</v>
      </c>
      <c r="L17" s="3" t="s">
        <v>718</v>
      </c>
      <c r="W17" s="3" t="s">
        <v>718</v>
      </c>
    </row>
    <row r="18" spans="1:32" x14ac:dyDescent="0.25">
      <c r="A18" s="2" t="s">
        <v>352</v>
      </c>
      <c r="B18" s="2" t="s">
        <v>419</v>
      </c>
      <c r="C18" s="10">
        <v>0.20127794232489737</v>
      </c>
      <c r="D18" s="9">
        <v>0.15114217597761032</v>
      </c>
      <c r="E18" s="9">
        <v>0.25333438760770888</v>
      </c>
      <c r="F18" s="9">
        <v>0.19665153924736078</v>
      </c>
      <c r="G18" s="9">
        <v>0.23573084997752769</v>
      </c>
      <c r="H18" s="9">
        <v>0.23973654860285393</v>
      </c>
      <c r="I18" s="9">
        <v>0.21356294308593915</v>
      </c>
      <c r="J18" s="9">
        <v>0.15544569962559612</v>
      </c>
      <c r="L18" s="3" t="s">
        <v>666</v>
      </c>
      <c r="W18" s="3" t="s">
        <v>666</v>
      </c>
    </row>
    <row r="19" spans="1:32" x14ac:dyDescent="0.25">
      <c r="A19" s="2" t="s">
        <v>345</v>
      </c>
      <c r="B19" s="2" t="s">
        <v>412</v>
      </c>
      <c r="C19" s="10">
        <v>0.36380610109842659</v>
      </c>
      <c r="D19" s="9">
        <v>0.10593547291544222</v>
      </c>
      <c r="E19" s="9">
        <v>0.28583543208076612</v>
      </c>
      <c r="F19" s="9">
        <v>0.38678247370353247</v>
      </c>
      <c r="G19" s="9">
        <v>0.39888895268860514</v>
      </c>
      <c r="H19" s="9">
        <v>8.7953339475224449E-2</v>
      </c>
      <c r="I19" s="9">
        <v>0.21855563386045199</v>
      </c>
      <c r="J19" s="9">
        <v>0.36609611778267415</v>
      </c>
      <c r="L19" s="2" t="s">
        <v>334</v>
      </c>
      <c r="M19" s="2" t="s">
        <v>401</v>
      </c>
      <c r="N19" s="9">
        <v>5.1113460930724424</v>
      </c>
      <c r="O19" s="9">
        <v>5.1038162239512479</v>
      </c>
      <c r="P19" s="9">
        <v>5.26250956220745</v>
      </c>
      <c r="Q19" s="9">
        <v>5.091500416315462</v>
      </c>
      <c r="R19" s="9">
        <v>4.6537322085246053</v>
      </c>
      <c r="S19" s="9">
        <v>4.5238368961482447</v>
      </c>
      <c r="T19" s="9">
        <v>4.793895801383135</v>
      </c>
      <c r="U19" s="9">
        <v>4.6413032392757092</v>
      </c>
      <c r="W19" s="2" t="s">
        <v>334</v>
      </c>
      <c r="X19" s="2" t="s">
        <v>401</v>
      </c>
      <c r="Y19" s="9">
        <v>5.1113460930724424</v>
      </c>
      <c r="Z19" s="9">
        <v>4.6537322085246053</v>
      </c>
      <c r="AA19" s="9">
        <v>5.1038162239512479</v>
      </c>
      <c r="AB19" s="9">
        <v>4.5238368961482447</v>
      </c>
      <c r="AC19" s="9">
        <v>5.26250956220745</v>
      </c>
      <c r="AD19" s="9">
        <v>4.793895801383135</v>
      </c>
      <c r="AE19" s="9">
        <v>5.091500416315462</v>
      </c>
      <c r="AF19" s="9">
        <v>4.6413032392757092</v>
      </c>
    </row>
    <row r="20" spans="1:32" x14ac:dyDescent="0.25">
      <c r="B20" s="2" t="s">
        <v>471</v>
      </c>
      <c r="C20" s="10">
        <v>0.43790205496002871</v>
      </c>
      <c r="D20" s="9">
        <v>0.29121605195424205</v>
      </c>
      <c r="E20" s="9">
        <v>0.22456498320653789</v>
      </c>
      <c r="F20" s="9">
        <v>0.16516620914550659</v>
      </c>
      <c r="G20" s="9">
        <v>0.208062977004627</v>
      </c>
      <c r="H20" s="9">
        <v>9.0087415441734889E-2</v>
      </c>
      <c r="I20" s="9">
        <v>0.16546236249275334</v>
      </c>
      <c r="J20" s="9">
        <v>0.13570943895551291</v>
      </c>
      <c r="L20" s="2" t="s">
        <v>673</v>
      </c>
      <c r="M20" s="2" t="s">
        <v>469</v>
      </c>
      <c r="N20" s="9">
        <v>4.6030286461617722</v>
      </c>
      <c r="O20" s="9">
        <v>4.7887585113356819</v>
      </c>
      <c r="P20" s="9">
        <v>4.9187566220767129</v>
      </c>
      <c r="Q20" s="9">
        <v>4.8747268506067662</v>
      </c>
      <c r="R20" s="9">
        <v>4.3395731128842927</v>
      </c>
      <c r="S20" s="9">
        <v>4.1821639656523493</v>
      </c>
      <c r="T20" s="9">
        <v>4.1855930655598126</v>
      </c>
      <c r="U20" s="9">
        <v>4.1813441253572146</v>
      </c>
      <c r="W20" s="2" t="s">
        <v>673</v>
      </c>
      <c r="X20" s="2" t="s">
        <v>469</v>
      </c>
      <c r="Y20" s="9">
        <v>4.6030286461617722</v>
      </c>
      <c r="Z20" s="9">
        <v>4.3395731128842927</v>
      </c>
      <c r="AA20" s="9">
        <v>4.7887585113356819</v>
      </c>
      <c r="AB20" s="9">
        <v>4.1821639656523493</v>
      </c>
      <c r="AC20" s="9">
        <v>4.9187566220767129</v>
      </c>
      <c r="AD20" s="9">
        <v>4.1855930655598126</v>
      </c>
      <c r="AE20" s="9">
        <v>4.8747268506067662</v>
      </c>
      <c r="AF20" s="9">
        <v>4.1813441253572146</v>
      </c>
    </row>
    <row r="21" spans="1:32" x14ac:dyDescent="0.25">
      <c r="A21" s="2" t="s">
        <v>572</v>
      </c>
      <c r="B21" s="2" t="s">
        <v>472</v>
      </c>
      <c r="C21" s="10">
        <v>0.22469230210274149</v>
      </c>
      <c r="D21" s="9">
        <v>0.176163638759672</v>
      </c>
      <c r="E21" s="9">
        <v>0.25091892713427411</v>
      </c>
      <c r="F21" s="9">
        <v>0.13852493115127634</v>
      </c>
      <c r="G21" s="9">
        <v>0.12890217831449299</v>
      </c>
      <c r="H21" s="9">
        <v>0.10501742836899221</v>
      </c>
      <c r="I21" s="9">
        <v>0.11486580732322392</v>
      </c>
      <c r="J21" s="9">
        <v>0.14045520753628984</v>
      </c>
      <c r="L21" s="2" t="s">
        <v>671</v>
      </c>
      <c r="W21" s="2" t="s">
        <v>671</v>
      </c>
    </row>
    <row r="22" spans="1:32" x14ac:dyDescent="0.25">
      <c r="B22" s="2" t="s">
        <v>473</v>
      </c>
      <c r="C22" s="10">
        <v>0.14742354103000038</v>
      </c>
      <c r="D22" s="9">
        <v>0.15794784889585889</v>
      </c>
      <c r="E22" s="9">
        <v>0.18157431870976484</v>
      </c>
      <c r="F22" s="9">
        <v>0.14997916855618304</v>
      </c>
      <c r="G22" s="9">
        <v>0.19686375072107132</v>
      </c>
      <c r="H22" s="9">
        <v>0.31065909519780999</v>
      </c>
      <c r="I22" s="9">
        <v>0.18854160739654496</v>
      </c>
      <c r="J22" s="9">
        <v>0.13324372312971822</v>
      </c>
      <c r="L22" s="13" t="s">
        <v>672</v>
      </c>
      <c r="W22" s="13" t="s">
        <v>672</v>
      </c>
    </row>
    <row r="23" spans="1:32" x14ac:dyDescent="0.25">
      <c r="B23" s="2" t="s">
        <v>474</v>
      </c>
      <c r="C23" s="10">
        <v>9.6714515732039166E-2</v>
      </c>
      <c r="D23" s="9">
        <v>0.13523285261773965</v>
      </c>
      <c r="E23" s="9">
        <v>5.5738978416428164E-2</v>
      </c>
      <c r="F23" s="9">
        <v>0.11202132040963675</v>
      </c>
      <c r="G23" s="9">
        <v>7.4927514421512534E-2</v>
      </c>
      <c r="H23" s="9">
        <v>8.1416157766411576E-2</v>
      </c>
      <c r="I23" s="9">
        <v>6.642687626282931E-2</v>
      </c>
      <c r="J23" s="9">
        <v>0.15221889838322689</v>
      </c>
      <c r="L23" s="2" t="s">
        <v>398</v>
      </c>
      <c r="M23" s="2" t="s">
        <v>465</v>
      </c>
      <c r="N23" s="9">
        <v>4.684150676671492</v>
      </c>
      <c r="O23" s="9">
        <v>4.5689742111049299</v>
      </c>
      <c r="P23" s="9">
        <v>4.8253448794115599</v>
      </c>
      <c r="Q23" s="9">
        <v>4.5614569264020224</v>
      </c>
      <c r="R23" s="9">
        <v>5.2687156903765562</v>
      </c>
      <c r="S23" s="9">
        <v>4.8049366384830323</v>
      </c>
      <c r="T23" s="9">
        <v>4.8980089292972577</v>
      </c>
      <c r="U23" s="9">
        <v>4.4238968341252907</v>
      </c>
      <c r="W23" s="2" t="s">
        <v>398</v>
      </c>
      <c r="X23" s="2" t="s">
        <v>465</v>
      </c>
      <c r="Y23" s="9">
        <v>4.684150676671492</v>
      </c>
      <c r="Z23" s="9">
        <v>5.2687156903765562</v>
      </c>
      <c r="AA23" s="9">
        <v>4.5689742111049299</v>
      </c>
      <c r="AB23" s="9">
        <v>4.8049366384830323</v>
      </c>
      <c r="AC23" s="9">
        <v>4.8253448794115599</v>
      </c>
      <c r="AD23" s="9">
        <v>4.8980089292972577</v>
      </c>
      <c r="AE23" s="9">
        <v>4.5614569264020224</v>
      </c>
      <c r="AF23" s="9">
        <v>4.4238968341252907</v>
      </c>
    </row>
    <row r="24" spans="1:32" x14ac:dyDescent="0.25">
      <c r="A24" s="2" t="s">
        <v>347</v>
      </c>
      <c r="B24" s="2" t="s">
        <v>414</v>
      </c>
      <c r="C24" s="10">
        <v>0.16347735102231142</v>
      </c>
      <c r="D24" s="9">
        <v>0.21478455432061389</v>
      </c>
      <c r="E24" s="9">
        <v>0.17359786976984379</v>
      </c>
      <c r="F24" s="9">
        <v>0.20640324478270472</v>
      </c>
      <c r="G24" s="9">
        <v>0.2055498581184739</v>
      </c>
      <c r="H24" s="9">
        <v>0.16926054710138139</v>
      </c>
      <c r="I24" s="9">
        <v>0.18395679599981446</v>
      </c>
      <c r="J24" s="9">
        <v>0.1997363960673785</v>
      </c>
      <c r="L24" s="2" t="s">
        <v>332</v>
      </c>
      <c r="M24" s="2" t="s">
        <v>399</v>
      </c>
      <c r="N24" s="9">
        <v>5.3992137166716141</v>
      </c>
      <c r="O24" s="9">
        <v>5.0305412675676919</v>
      </c>
      <c r="P24" s="9">
        <v>5.2662098751015511</v>
      </c>
      <c r="Q24" s="9">
        <v>5.543162550118101</v>
      </c>
      <c r="R24" s="9">
        <v>4.8061697219142792</v>
      </c>
      <c r="S24" s="9">
        <v>4.5815764084388251</v>
      </c>
      <c r="T24" s="9">
        <v>4.8752986131664295</v>
      </c>
      <c r="U24" s="9">
        <v>5.0508731258101598</v>
      </c>
      <c r="W24" s="2" t="s">
        <v>332</v>
      </c>
      <c r="X24" s="2" t="s">
        <v>399</v>
      </c>
      <c r="Y24" s="9">
        <v>5.3992137166716141</v>
      </c>
      <c r="Z24" s="9">
        <v>4.8061697219142792</v>
      </c>
      <c r="AA24" s="9">
        <v>5.0305412675676919</v>
      </c>
      <c r="AB24" s="9">
        <v>4.5815764084388251</v>
      </c>
      <c r="AC24" s="9">
        <v>5.2662098751015511</v>
      </c>
      <c r="AD24" s="9">
        <v>4.8752986131664295</v>
      </c>
      <c r="AE24" s="9">
        <v>5.543162550118101</v>
      </c>
      <c r="AF24" s="9">
        <v>5.0508731258101598</v>
      </c>
    </row>
    <row r="25" spans="1:32" x14ac:dyDescent="0.25">
      <c r="B25" s="2" t="s">
        <v>475</v>
      </c>
      <c r="C25" s="10">
        <v>0.18343632808111282</v>
      </c>
      <c r="D25" s="9">
        <v>0.15455194234751418</v>
      </c>
      <c r="E25" s="9">
        <v>0.25332608040203963</v>
      </c>
      <c r="F25" s="9">
        <v>0.27337797333721364</v>
      </c>
      <c r="G25" s="9">
        <v>0.20521328030146208</v>
      </c>
      <c r="H25" s="9">
        <v>0.17518129076791053</v>
      </c>
      <c r="I25" s="9">
        <v>0.23297807163533082</v>
      </c>
      <c r="J25" s="9">
        <v>0.14693681822571922</v>
      </c>
      <c r="L25" s="2" t="s">
        <v>652</v>
      </c>
      <c r="M25" s="2" t="s">
        <v>470</v>
      </c>
      <c r="N25" s="9">
        <v>5.7608580997212275</v>
      </c>
      <c r="O25" s="9">
        <v>5.6652611243860322</v>
      </c>
      <c r="P25" s="9">
        <v>5.6823404608629788</v>
      </c>
      <c r="Q25" s="9">
        <v>5.7385586419883801</v>
      </c>
      <c r="R25" s="9">
        <v>5.174478915508069</v>
      </c>
      <c r="S25" s="9">
        <v>4.9923192122197726</v>
      </c>
      <c r="T25" s="9">
        <v>5.0122673651881993</v>
      </c>
      <c r="U25" s="9">
        <v>4.9881738879536721</v>
      </c>
      <c r="W25" s="2" t="s">
        <v>652</v>
      </c>
      <c r="X25" s="2" t="s">
        <v>470</v>
      </c>
      <c r="Y25" s="9">
        <v>5.7608580997212275</v>
      </c>
      <c r="Z25" s="9">
        <v>5.174478915508069</v>
      </c>
      <c r="AA25" s="9">
        <v>5.6652611243860322</v>
      </c>
      <c r="AB25" s="9">
        <v>4.9923192122197726</v>
      </c>
      <c r="AC25" s="9">
        <v>5.6823404608629788</v>
      </c>
      <c r="AD25" s="9">
        <v>5.0122673651881993</v>
      </c>
      <c r="AE25" s="9">
        <v>5.7385586419883801</v>
      </c>
      <c r="AF25" s="9">
        <v>4.9881738879536721</v>
      </c>
    </row>
    <row r="26" spans="1:32" x14ac:dyDescent="0.25">
      <c r="A26" s="2" t="s">
        <v>393</v>
      </c>
      <c r="B26" s="2" t="s">
        <v>460</v>
      </c>
      <c r="C26" s="10">
        <v>0.21939110166638479</v>
      </c>
      <c r="D26" s="9">
        <v>0.16409903126775041</v>
      </c>
      <c r="E26" s="9">
        <v>0.26838859549379646</v>
      </c>
      <c r="F26" s="9">
        <v>0.10614043477724414</v>
      </c>
      <c r="G26" s="9">
        <v>0.27115676025607227</v>
      </c>
      <c r="H26" s="9">
        <v>0.20290881412168324</v>
      </c>
      <c r="I26" s="9">
        <v>0.2523266756487173</v>
      </c>
      <c r="J26" s="9">
        <v>0.31310840369454979</v>
      </c>
      <c r="L26" s="3" t="s">
        <v>653</v>
      </c>
      <c r="W26" s="3" t="s">
        <v>653</v>
      </c>
    </row>
    <row r="27" spans="1:32" x14ac:dyDescent="0.25">
      <c r="B27" s="2" t="s">
        <v>476</v>
      </c>
      <c r="C27" s="10">
        <v>0.11957611934969986</v>
      </c>
      <c r="D27" s="9">
        <v>0.11487920115752395</v>
      </c>
      <c r="E27" s="9">
        <v>8.4181032665998426E-2</v>
      </c>
      <c r="F27" s="9">
        <v>0.15083700706611261</v>
      </c>
      <c r="G27" s="9">
        <v>9.2702187684404025E-2</v>
      </c>
      <c r="H27" s="9">
        <v>0.10691081836092867</v>
      </c>
      <c r="I27" s="9">
        <v>6.3098443367522808E-2</v>
      </c>
      <c r="J27" s="9">
        <v>0.12062029540475469</v>
      </c>
      <c r="L27" s="2" t="s">
        <v>370</v>
      </c>
      <c r="M27" s="2" t="s">
        <v>437</v>
      </c>
      <c r="N27" s="9">
        <v>5.5873351158806264</v>
      </c>
      <c r="O27" s="9">
        <v>5.4749106936826211</v>
      </c>
      <c r="P27" s="9">
        <v>5.1690622802208654</v>
      </c>
      <c r="Q27" s="9">
        <v>5.1114975204452193</v>
      </c>
      <c r="R27" s="9">
        <v>4.8850995956527772</v>
      </c>
      <c r="S27" s="9">
        <v>5.1533009179201423</v>
      </c>
      <c r="T27" s="9">
        <v>5.1029248096905642</v>
      </c>
      <c r="U27" s="9">
        <v>5.0956024117323739</v>
      </c>
      <c r="W27" s="2" t="s">
        <v>370</v>
      </c>
      <c r="X27" s="2" t="s">
        <v>437</v>
      </c>
      <c r="Y27" s="9">
        <v>5.5873351158806264</v>
      </c>
      <c r="Z27" s="9">
        <v>4.8850995956527772</v>
      </c>
      <c r="AA27" s="9">
        <v>5.4749106936826211</v>
      </c>
      <c r="AB27" s="9">
        <v>5.1533009179201423</v>
      </c>
      <c r="AC27" s="9">
        <v>5.1690622802208654</v>
      </c>
      <c r="AD27" s="9">
        <v>5.1029248096905642</v>
      </c>
      <c r="AE27" s="9">
        <v>5.1114975204452193</v>
      </c>
      <c r="AF27" s="9">
        <v>5.0956024117323739</v>
      </c>
    </row>
    <row r="28" spans="1:32" x14ac:dyDescent="0.25">
      <c r="A28" s="2" t="s">
        <v>375</v>
      </c>
      <c r="B28" s="2" t="s">
        <v>442</v>
      </c>
      <c r="C28" s="10">
        <v>0.23433125705175573</v>
      </c>
      <c r="D28" s="9">
        <v>0.25807243581450645</v>
      </c>
      <c r="E28" s="9">
        <v>0.14735358964413908</v>
      </c>
      <c r="F28" s="9">
        <v>0.15167849611619089</v>
      </c>
      <c r="G28" s="9">
        <v>0.14821363784467134</v>
      </c>
      <c r="H28" s="9">
        <v>0.16360841317781016</v>
      </c>
      <c r="I28" s="9">
        <v>0.15517932937165888</v>
      </c>
      <c r="J28" s="9">
        <v>0.21597726452374127</v>
      </c>
      <c r="L28" s="2" t="s">
        <v>336</v>
      </c>
      <c r="M28" s="2" t="s">
        <v>403</v>
      </c>
      <c r="N28" s="9">
        <v>5.2450363419240054</v>
      </c>
      <c r="O28" s="9">
        <v>5.0367049961202319</v>
      </c>
      <c r="P28" s="9">
        <v>5.2849193386645839</v>
      </c>
      <c r="Q28" s="9">
        <v>5.2462296032192324</v>
      </c>
      <c r="R28" s="9">
        <v>4.7233685352824537</v>
      </c>
      <c r="S28" s="9">
        <v>4.4385781843657846</v>
      </c>
      <c r="T28" s="9">
        <v>5.0799156794032241</v>
      </c>
      <c r="U28" s="9">
        <v>5.1700757145239242</v>
      </c>
      <c r="W28" s="2" t="s">
        <v>336</v>
      </c>
      <c r="X28" s="2" t="s">
        <v>403</v>
      </c>
      <c r="Y28" s="9">
        <v>5.2450363419240054</v>
      </c>
      <c r="Z28" s="9">
        <v>4.7233685352824537</v>
      </c>
      <c r="AA28" s="9">
        <v>5.0367049961202319</v>
      </c>
      <c r="AB28" s="9">
        <v>4.4385781843657846</v>
      </c>
      <c r="AC28" s="9">
        <v>5.2849193386645839</v>
      </c>
      <c r="AD28" s="9">
        <v>5.0799156794032241</v>
      </c>
      <c r="AE28" s="9">
        <v>5.2462296032192324</v>
      </c>
      <c r="AF28" s="9">
        <v>5.1700757145239242</v>
      </c>
    </row>
    <row r="29" spans="1:32" x14ac:dyDescent="0.25">
      <c r="B29" s="2" t="s">
        <v>477</v>
      </c>
      <c r="C29" s="10">
        <v>0.30067015207791919</v>
      </c>
      <c r="D29" s="9">
        <v>0.2468043874789711</v>
      </c>
      <c r="E29" s="9">
        <v>0.22337603785940838</v>
      </c>
      <c r="F29" s="9">
        <v>0.28091926006798862</v>
      </c>
      <c r="G29" s="9">
        <v>0.11349649208175573</v>
      </c>
      <c r="H29" s="9">
        <v>0.23204043538276192</v>
      </c>
      <c r="I29" s="9">
        <v>0.27189948234196165</v>
      </c>
      <c r="J29" s="9">
        <v>0.27861803684927766</v>
      </c>
      <c r="L29" s="2" t="s">
        <v>352</v>
      </c>
      <c r="M29" s="2" t="s">
        <v>419</v>
      </c>
      <c r="N29" s="9">
        <v>5.0137510529157332</v>
      </c>
      <c r="O29" s="9">
        <v>4.9483763941512677</v>
      </c>
      <c r="P29" s="9">
        <v>5.0238639844154935</v>
      </c>
      <c r="Q29" s="9">
        <v>5.104938236269752</v>
      </c>
      <c r="R29" s="9">
        <v>4.7554285482120457</v>
      </c>
      <c r="S29" s="9">
        <v>4.255529943321303</v>
      </c>
      <c r="T29" s="9">
        <v>4.9003637255188268</v>
      </c>
      <c r="U29" s="9">
        <v>4.9986301103684658</v>
      </c>
      <c r="W29" s="2" t="s">
        <v>352</v>
      </c>
      <c r="X29" s="2" t="s">
        <v>419</v>
      </c>
      <c r="Y29" s="9">
        <v>5.0137510529157332</v>
      </c>
      <c r="Z29" s="9">
        <v>4.7554285482120457</v>
      </c>
      <c r="AA29" s="9">
        <v>4.9483763941512677</v>
      </c>
      <c r="AB29" s="9">
        <v>4.255529943321303</v>
      </c>
      <c r="AC29" s="9">
        <v>5.0238639844154935</v>
      </c>
      <c r="AD29" s="9">
        <v>4.9003637255188268</v>
      </c>
      <c r="AE29" s="9">
        <v>5.104938236269752</v>
      </c>
      <c r="AF29" s="9">
        <v>4.9986301103684658</v>
      </c>
    </row>
    <row r="30" spans="1:32" x14ac:dyDescent="0.25">
      <c r="A30" s="2" t="s">
        <v>339</v>
      </c>
      <c r="B30" s="2" t="s">
        <v>406</v>
      </c>
      <c r="C30" s="10">
        <v>9.6467285233418076E-2</v>
      </c>
      <c r="D30" s="9">
        <v>4.8314462718608342E-2</v>
      </c>
      <c r="E30" s="9">
        <v>0.10166483900049741</v>
      </c>
      <c r="F30" s="9">
        <v>0.14247707439365759</v>
      </c>
      <c r="G30" s="9">
        <v>9.9289083367146411E-2</v>
      </c>
      <c r="H30" s="9">
        <v>5.0197900116842747E-2</v>
      </c>
      <c r="I30" s="9">
        <v>0.11623879163821299</v>
      </c>
      <c r="J30" s="9">
        <v>0.14836982277537428</v>
      </c>
      <c r="L30" s="2" t="s">
        <v>345</v>
      </c>
      <c r="M30" s="2" t="s">
        <v>412</v>
      </c>
      <c r="N30" s="9">
        <v>5.6952667093480773</v>
      </c>
      <c r="O30" s="9">
        <v>5.4605704805297854</v>
      </c>
      <c r="P30" s="9">
        <v>5.1615608002725857</v>
      </c>
      <c r="Q30" s="9">
        <v>5.313685592931753</v>
      </c>
      <c r="R30" s="9">
        <v>5.6065488774690726</v>
      </c>
      <c r="S30" s="9">
        <v>5.18741121383262</v>
      </c>
      <c r="T30" s="9">
        <v>5.0007162069429745</v>
      </c>
      <c r="U30" s="9">
        <v>5.1462320889864648</v>
      </c>
      <c r="W30" s="2" t="s">
        <v>345</v>
      </c>
      <c r="X30" s="2" t="s">
        <v>412</v>
      </c>
      <c r="Y30" s="9">
        <v>5.6952667093480773</v>
      </c>
      <c r="Z30" s="9">
        <v>5.6065488774690726</v>
      </c>
      <c r="AA30" s="9">
        <v>5.4605704805297854</v>
      </c>
      <c r="AB30" s="9">
        <v>5.18741121383262</v>
      </c>
      <c r="AC30" s="9">
        <v>5.1615608002725857</v>
      </c>
      <c r="AD30" s="9">
        <v>5.0007162069429745</v>
      </c>
      <c r="AE30" s="9">
        <v>5.313685592931753</v>
      </c>
      <c r="AF30" s="9">
        <v>5.1462320889864648</v>
      </c>
    </row>
    <row r="31" spans="1:32" x14ac:dyDescent="0.25">
      <c r="B31" s="2" t="s">
        <v>478</v>
      </c>
      <c r="C31" s="10">
        <v>0.15371630939035108</v>
      </c>
      <c r="D31" s="9">
        <v>0.23946625959074147</v>
      </c>
      <c r="E31" s="9">
        <v>0.16641781116917773</v>
      </c>
      <c r="F31" s="9">
        <v>0.17049497770039945</v>
      </c>
      <c r="G31" s="9">
        <v>0.14469315566101421</v>
      </c>
      <c r="H31" s="9">
        <v>0.26948190038634195</v>
      </c>
      <c r="I31" s="9">
        <v>0.18483326651353221</v>
      </c>
      <c r="J31" s="9">
        <v>0.1994793990875387</v>
      </c>
      <c r="L31" s="13" t="s">
        <v>581</v>
      </c>
      <c r="M31" s="2" t="s">
        <v>471</v>
      </c>
      <c r="N31" s="9">
        <v>5.2460549901099292</v>
      </c>
      <c r="O31" s="9">
        <v>5.572962722211229</v>
      </c>
      <c r="P31" s="9">
        <v>5.0812068424211159</v>
      </c>
      <c r="Q31" s="9">
        <v>5.0525783271960485</v>
      </c>
      <c r="R31" s="9">
        <v>4.8960344485058052</v>
      </c>
      <c r="S31" s="9">
        <v>4.9151249196444153</v>
      </c>
      <c r="T31" s="9">
        <v>4.7763692607801733</v>
      </c>
      <c r="U31" s="9">
        <v>4.8381688871485364</v>
      </c>
      <c r="W31" s="13" t="s">
        <v>581</v>
      </c>
      <c r="X31" s="2" t="s">
        <v>471</v>
      </c>
      <c r="Y31" s="9">
        <v>5.2460549901099292</v>
      </c>
      <c r="Z31" s="9">
        <v>4.8960344485058052</v>
      </c>
      <c r="AA31" s="9">
        <v>5.572962722211229</v>
      </c>
      <c r="AB31" s="9">
        <v>4.9151249196444153</v>
      </c>
      <c r="AC31" s="9">
        <v>5.0812068424211159</v>
      </c>
      <c r="AD31" s="9">
        <v>4.7763692607801733</v>
      </c>
      <c r="AE31" s="9">
        <v>5.0525783271960485</v>
      </c>
      <c r="AF31" s="9">
        <v>4.8381688871485364</v>
      </c>
    </row>
    <row r="32" spans="1:32" x14ac:dyDescent="0.25">
      <c r="B32" s="2" t="s">
        <v>479</v>
      </c>
      <c r="C32" s="10">
        <v>0.19383530210384606</v>
      </c>
      <c r="D32" s="9">
        <v>7.0952726257618268E-2</v>
      </c>
      <c r="E32" s="9">
        <v>0.13109957269319686</v>
      </c>
      <c r="F32" s="9">
        <v>0.27767216407796858</v>
      </c>
      <c r="G32" s="9">
        <v>0.24096036895786752</v>
      </c>
      <c r="H32" s="9">
        <v>0.16224542272376935</v>
      </c>
      <c r="I32" s="9">
        <v>0.24287939143115986</v>
      </c>
      <c r="J32" s="9">
        <v>0.4497134129905988</v>
      </c>
      <c r="L32" s="2" t="s">
        <v>572</v>
      </c>
      <c r="M32" s="2" t="s">
        <v>472</v>
      </c>
      <c r="N32" s="9">
        <v>5.7682462034988964</v>
      </c>
      <c r="O32" s="9">
        <v>5.6159066466178054</v>
      </c>
      <c r="P32" s="9">
        <v>5.5708070912722345</v>
      </c>
      <c r="Q32" s="9">
        <v>5.8556370490963259</v>
      </c>
      <c r="R32" s="9">
        <v>5.236646652988636</v>
      </c>
      <c r="S32" s="9">
        <v>5.0220085831263042</v>
      </c>
      <c r="T32" s="9">
        <v>5.2307678670393285</v>
      </c>
      <c r="U32" s="9">
        <v>5.1638493942057613</v>
      </c>
      <c r="W32" s="2" t="s">
        <v>572</v>
      </c>
      <c r="X32" s="2" t="s">
        <v>472</v>
      </c>
      <c r="Y32" s="9">
        <v>5.7682462034988964</v>
      </c>
      <c r="Z32" s="9">
        <v>5.236646652988636</v>
      </c>
      <c r="AA32" s="9">
        <v>5.6159066466178054</v>
      </c>
      <c r="AB32" s="9">
        <v>5.0220085831263042</v>
      </c>
      <c r="AC32" s="9">
        <v>5.5708070912722345</v>
      </c>
      <c r="AD32" s="9">
        <v>5.2307678670393285</v>
      </c>
      <c r="AE32" s="9">
        <v>5.8556370490963259</v>
      </c>
      <c r="AF32" s="9">
        <v>5.1638493942057613</v>
      </c>
    </row>
    <row r="33" spans="1:32" x14ac:dyDescent="0.25">
      <c r="B33" s="2" t="s">
        <v>480</v>
      </c>
      <c r="C33" s="10">
        <v>0.1695133447592701</v>
      </c>
      <c r="D33" s="9">
        <v>0.10642677531481198</v>
      </c>
      <c r="E33" s="9">
        <v>0.1881249348739284</v>
      </c>
      <c r="F33" s="9">
        <v>0.23110358179984775</v>
      </c>
      <c r="G33" s="9">
        <v>0.12152275843420141</v>
      </c>
      <c r="H33" s="9">
        <v>0.204324976629285</v>
      </c>
      <c r="I33" s="9">
        <v>0.16928072486652215</v>
      </c>
      <c r="J33" s="9">
        <v>0.1492413716739012</v>
      </c>
      <c r="L33" s="2" t="s">
        <v>582</v>
      </c>
      <c r="M33" s="2" t="s">
        <v>473</v>
      </c>
      <c r="N33" s="9">
        <v>5.0972795139774174</v>
      </c>
      <c r="O33" s="9">
        <v>5.2688411740323762</v>
      </c>
      <c r="P33" s="9">
        <v>5.1018792063459539</v>
      </c>
      <c r="Q33" s="9">
        <v>5.3463136772565854</v>
      </c>
      <c r="R33" s="9">
        <v>5.1766454487505422</v>
      </c>
      <c r="S33" s="9">
        <v>5.6349640504757676</v>
      </c>
      <c r="T33" s="9">
        <v>5.8596529880879107</v>
      </c>
      <c r="U33" s="9">
        <v>5.8699603929610475</v>
      </c>
      <c r="W33" s="2" t="s">
        <v>582</v>
      </c>
      <c r="X33" s="2" t="s">
        <v>473</v>
      </c>
      <c r="Y33" s="9">
        <v>5.0972795139774174</v>
      </c>
      <c r="Z33" s="9">
        <v>5.1766454487505422</v>
      </c>
      <c r="AA33" s="9">
        <v>5.2688411740323762</v>
      </c>
      <c r="AB33" s="9">
        <v>5.6349640504757676</v>
      </c>
      <c r="AC33" s="9">
        <v>5.1018792063459539</v>
      </c>
      <c r="AD33" s="9">
        <v>5.8596529880879107</v>
      </c>
      <c r="AE33" s="9">
        <v>5.3463136772565854</v>
      </c>
      <c r="AF33" s="9">
        <v>5.8699603929610475</v>
      </c>
    </row>
    <row r="34" spans="1:32" x14ac:dyDescent="0.25">
      <c r="B34" s="2" t="s">
        <v>481</v>
      </c>
      <c r="C34" s="10">
        <v>0.29072436345106145</v>
      </c>
      <c r="D34" s="9">
        <v>0.21387731447388872</v>
      </c>
      <c r="E34" s="9">
        <v>0.15666137946703446</v>
      </c>
      <c r="F34" s="9">
        <v>0.24503096719655665</v>
      </c>
      <c r="G34" s="9">
        <v>0.2367029120608613</v>
      </c>
      <c r="H34" s="9">
        <v>0.17143622676347187</v>
      </c>
      <c r="I34" s="9">
        <v>0.14085677226888402</v>
      </c>
      <c r="J34" s="9">
        <v>0.1760797827255528</v>
      </c>
      <c r="L34" s="2" t="s">
        <v>676</v>
      </c>
      <c r="M34" s="2" t="s">
        <v>474</v>
      </c>
      <c r="N34" s="9">
        <v>6.2177643447207949</v>
      </c>
      <c r="O34" s="9">
        <v>6.4021554874232702</v>
      </c>
      <c r="P34" s="9">
        <v>6.3989106343808846</v>
      </c>
      <c r="Q34" s="9">
        <v>6.4512972108536042</v>
      </c>
      <c r="R34" s="9">
        <v>6.4267098389598649</v>
      </c>
      <c r="S34" s="9">
        <v>6.7150887255026293</v>
      </c>
      <c r="T34" s="9">
        <v>6.5731829388364806</v>
      </c>
      <c r="U34" s="9">
        <v>6.6086455847751591</v>
      </c>
      <c r="W34" s="2" t="s">
        <v>676</v>
      </c>
      <c r="X34" s="2" t="s">
        <v>474</v>
      </c>
      <c r="Y34" s="9">
        <v>6.2177643447207949</v>
      </c>
      <c r="Z34" s="9">
        <v>6.4267098389598649</v>
      </c>
      <c r="AA34" s="9">
        <v>6.4021554874232702</v>
      </c>
      <c r="AB34" s="9">
        <v>6.7150887255026293</v>
      </c>
      <c r="AC34" s="9">
        <v>6.3989106343808846</v>
      </c>
      <c r="AD34" s="9">
        <v>6.5731829388364806</v>
      </c>
      <c r="AE34" s="9">
        <v>6.4512972108536042</v>
      </c>
      <c r="AF34" s="9">
        <v>6.6086455847751591</v>
      </c>
    </row>
    <row r="35" spans="1:32" x14ac:dyDescent="0.25">
      <c r="A35" s="2" t="s">
        <v>378</v>
      </c>
      <c r="B35" s="2" t="s">
        <v>445</v>
      </c>
      <c r="C35" s="10">
        <v>8.537653533780043E-2</v>
      </c>
      <c r="D35" s="9">
        <v>0.18385796334809862</v>
      </c>
      <c r="E35" s="9">
        <v>0.24275625948173041</v>
      </c>
      <c r="F35" s="9">
        <v>0.20716842484100939</v>
      </c>
      <c r="G35" s="9">
        <v>0.18421369530130632</v>
      </c>
      <c r="H35" s="9">
        <v>0.18688131291086568</v>
      </c>
      <c r="I35" s="9">
        <v>0.25667261462573732</v>
      </c>
      <c r="J35" s="9">
        <v>0.13335574524252747</v>
      </c>
      <c r="L35" s="3" t="s">
        <v>621</v>
      </c>
      <c r="W35" s="3" t="s">
        <v>621</v>
      </c>
    </row>
    <row r="36" spans="1:32" x14ac:dyDescent="0.25">
      <c r="A36" s="2" t="s">
        <v>338</v>
      </c>
      <c r="B36" s="2" t="s">
        <v>405</v>
      </c>
      <c r="C36" s="10">
        <v>0.15995354785697774</v>
      </c>
      <c r="D36" s="9">
        <v>0.13119287261244822</v>
      </c>
      <c r="E36" s="9">
        <v>0.190039132603053</v>
      </c>
      <c r="F36" s="9">
        <v>0.12550899299389362</v>
      </c>
      <c r="G36" s="9">
        <v>0.24516568791524607</v>
      </c>
      <c r="H36" s="9">
        <v>0.204451163165839</v>
      </c>
      <c r="I36" s="9">
        <v>0.14036385537649296</v>
      </c>
      <c r="J36" s="9">
        <v>0.17988222464578868</v>
      </c>
      <c r="L36" s="3" t="s">
        <v>622</v>
      </c>
      <c r="W36" s="3" t="s">
        <v>622</v>
      </c>
    </row>
    <row r="37" spans="1:32" x14ac:dyDescent="0.25">
      <c r="B37" s="2" t="s">
        <v>482</v>
      </c>
      <c r="C37" s="10">
        <v>0.27185719599362362</v>
      </c>
      <c r="D37" s="9">
        <v>0.11053054789598368</v>
      </c>
      <c r="E37" s="9">
        <v>0.18896364736924604</v>
      </c>
      <c r="F37" s="9">
        <v>0.17658803633273171</v>
      </c>
      <c r="G37" s="9">
        <v>0.19426962879273091</v>
      </c>
      <c r="H37" s="9">
        <v>0.33928260723942805</v>
      </c>
      <c r="I37" s="9">
        <v>0.15000176468292886</v>
      </c>
      <c r="J37" s="9">
        <v>0.12098596384461735</v>
      </c>
      <c r="L37" s="11" t="s">
        <v>675</v>
      </c>
      <c r="W37" s="11" t="s">
        <v>675</v>
      </c>
    </row>
    <row r="38" spans="1:32" x14ac:dyDescent="0.25">
      <c r="A38" s="2" t="s">
        <v>367</v>
      </c>
      <c r="B38" s="2" t="s">
        <v>434</v>
      </c>
      <c r="C38" s="10">
        <v>0.18071831623971768</v>
      </c>
      <c r="D38" s="9">
        <v>0.10477237531994077</v>
      </c>
      <c r="E38" s="9">
        <v>0.26154778780807758</v>
      </c>
      <c r="F38" s="9">
        <v>0.21524416102780014</v>
      </c>
      <c r="G38" s="9">
        <v>0.19581833406137741</v>
      </c>
      <c r="H38" s="9">
        <v>0.24460760537671739</v>
      </c>
      <c r="I38" s="9">
        <v>0.21413816947669573</v>
      </c>
      <c r="J38" s="9">
        <v>0.23163673227410941</v>
      </c>
      <c r="L38" s="2" t="s">
        <v>347</v>
      </c>
      <c r="M38" s="2" t="s">
        <v>414</v>
      </c>
      <c r="N38" s="9">
        <v>4.6420735590689199</v>
      </c>
      <c r="O38" s="9">
        <v>4.4990197929039288</v>
      </c>
      <c r="P38" s="9">
        <v>4.6227023517993526</v>
      </c>
      <c r="Q38" s="9">
        <v>4.4860673926592103</v>
      </c>
      <c r="R38" s="9">
        <v>4.0253777625435774</v>
      </c>
      <c r="S38" s="9">
        <v>4.3239097302882481</v>
      </c>
      <c r="T38" s="9">
        <v>4.5716437869341284</v>
      </c>
      <c r="U38" s="9">
        <v>4.7257212748599517</v>
      </c>
      <c r="W38" s="2" t="s">
        <v>347</v>
      </c>
      <c r="X38" s="2" t="s">
        <v>414</v>
      </c>
      <c r="Y38" s="9">
        <v>4.6420735590689199</v>
      </c>
      <c r="Z38" s="9">
        <v>4.0253777625435774</v>
      </c>
      <c r="AA38" s="9">
        <v>4.4990197929039288</v>
      </c>
      <c r="AB38" s="9">
        <v>4.3239097302882481</v>
      </c>
      <c r="AC38" s="9">
        <v>4.6227023517993526</v>
      </c>
      <c r="AD38" s="9">
        <v>4.5716437869341284</v>
      </c>
      <c r="AE38" s="9">
        <v>4.4860673926592103</v>
      </c>
      <c r="AF38" s="9">
        <v>4.7257212748599517</v>
      </c>
    </row>
    <row r="39" spans="1:32" x14ac:dyDescent="0.25">
      <c r="B39" s="2" t="s">
        <v>483</v>
      </c>
      <c r="C39" s="10">
        <v>0.22903946079885246</v>
      </c>
      <c r="D39" s="9">
        <v>0.15733241465570394</v>
      </c>
      <c r="E39" s="9">
        <v>0.11822746063214221</v>
      </c>
      <c r="F39" s="9">
        <v>0.20906374268331446</v>
      </c>
      <c r="G39" s="9">
        <v>0.21237664869300282</v>
      </c>
      <c r="H39" s="9">
        <v>0.10776635007881044</v>
      </c>
      <c r="I39" s="9">
        <v>0.10984203220980684</v>
      </c>
      <c r="J39" s="9">
        <v>0.1766707157778126</v>
      </c>
      <c r="L39" s="2" t="s">
        <v>583</v>
      </c>
      <c r="M39" s="2" t="s">
        <v>475</v>
      </c>
      <c r="N39" s="9">
        <v>5.2855904764436481</v>
      </c>
      <c r="O39" s="9">
        <v>5.2360508178778193</v>
      </c>
      <c r="P39" s="9">
        <v>5.3342171355756358</v>
      </c>
      <c r="Q39" s="9">
        <v>5.2909278362184935</v>
      </c>
      <c r="R39" s="9">
        <v>4.8695420466602322</v>
      </c>
      <c r="S39" s="9">
        <v>4.7621045489554481</v>
      </c>
      <c r="T39" s="9">
        <v>5.1184420520600193</v>
      </c>
      <c r="U39" s="9">
        <v>5.0570021415800888</v>
      </c>
      <c r="W39" s="2" t="s">
        <v>583</v>
      </c>
      <c r="X39" s="2" t="s">
        <v>475</v>
      </c>
      <c r="Y39" s="9">
        <v>5.2855904764436481</v>
      </c>
      <c r="Z39" s="9">
        <v>4.8695420466602322</v>
      </c>
      <c r="AA39" s="9">
        <v>5.2360508178778193</v>
      </c>
      <c r="AB39" s="9">
        <v>4.7621045489554481</v>
      </c>
      <c r="AC39" s="9">
        <v>5.3342171355756358</v>
      </c>
      <c r="AD39" s="9">
        <v>5.1184420520600193</v>
      </c>
      <c r="AE39" s="9">
        <v>5.2909278362184935</v>
      </c>
      <c r="AF39" s="9">
        <v>5.0570021415800888</v>
      </c>
    </row>
    <row r="40" spans="1:32" x14ac:dyDescent="0.25">
      <c r="B40" s="2" t="s">
        <v>484</v>
      </c>
      <c r="C40" s="10">
        <v>0.24758302091069373</v>
      </c>
      <c r="D40" s="9">
        <v>0.20686923388484552</v>
      </c>
      <c r="E40" s="9">
        <v>0.20479303437881541</v>
      </c>
      <c r="F40" s="9">
        <v>8.3825742742007325E-2</v>
      </c>
      <c r="G40" s="9">
        <v>0.12784518637474479</v>
      </c>
      <c r="H40" s="9">
        <v>0.1342278165277461</v>
      </c>
      <c r="I40" s="9">
        <v>0.16498839632667722</v>
      </c>
      <c r="J40" s="9">
        <v>0.18583818669488622</v>
      </c>
      <c r="L40" s="2" t="s">
        <v>393</v>
      </c>
      <c r="M40" s="2" t="s">
        <v>460</v>
      </c>
      <c r="N40" s="9">
        <v>4.0449733901404921</v>
      </c>
      <c r="O40" s="9">
        <v>3.9832608228514652</v>
      </c>
      <c r="P40" s="9">
        <v>3.9674060700817253</v>
      </c>
      <c r="Q40" s="9">
        <v>3.6174159777083799</v>
      </c>
      <c r="R40" s="9">
        <v>4.037322290888266</v>
      </c>
      <c r="S40" s="9">
        <v>4.3295441395184282</v>
      </c>
      <c r="T40" s="9">
        <v>4.0638659528624057</v>
      </c>
      <c r="U40" s="9">
        <v>3.7723702417454827</v>
      </c>
      <c r="W40" s="2" t="s">
        <v>393</v>
      </c>
      <c r="X40" s="2" t="s">
        <v>460</v>
      </c>
      <c r="Y40" s="9">
        <v>4.0449733901404921</v>
      </c>
      <c r="Z40" s="9">
        <v>4.037322290888266</v>
      </c>
      <c r="AA40" s="9">
        <v>3.9832608228514652</v>
      </c>
      <c r="AB40" s="9">
        <v>4.3295441395184282</v>
      </c>
      <c r="AC40" s="9">
        <v>3.9674060700817253</v>
      </c>
      <c r="AD40" s="9">
        <v>4.0638659528624057</v>
      </c>
      <c r="AE40" s="9">
        <v>3.6174159777083799</v>
      </c>
      <c r="AF40" s="9">
        <v>3.7723702417454827</v>
      </c>
    </row>
    <row r="41" spans="1:32" x14ac:dyDescent="0.25">
      <c r="A41" s="2" t="s">
        <v>366</v>
      </c>
      <c r="B41" s="2" t="s">
        <v>433</v>
      </c>
      <c r="C41" s="10">
        <v>0.174504767499123</v>
      </c>
      <c r="D41" s="9">
        <v>0.11840825364905427</v>
      </c>
      <c r="E41" s="9">
        <v>0.14532950791411625</v>
      </c>
      <c r="F41" s="9">
        <v>0.13486098782314912</v>
      </c>
      <c r="G41" s="9">
        <v>0.29282227887863699</v>
      </c>
      <c r="H41" s="9">
        <v>0.19277214546956573</v>
      </c>
      <c r="I41" s="9">
        <v>0.44792047087093512</v>
      </c>
      <c r="J41" s="9">
        <v>0.51498281242728261</v>
      </c>
      <c r="L41" s="2" t="s">
        <v>677</v>
      </c>
      <c r="M41" s="2" t="s">
        <v>476</v>
      </c>
      <c r="N41" s="9">
        <v>6.0019274957141455</v>
      </c>
      <c r="O41" s="9">
        <v>5.9498044052777095</v>
      </c>
      <c r="P41" s="9">
        <v>5.9358915902991418</v>
      </c>
      <c r="Q41" s="9">
        <v>6.0135758872738059</v>
      </c>
      <c r="R41" s="9">
        <v>5.8170084880848787</v>
      </c>
      <c r="S41" s="9">
        <v>6.1643517552557521</v>
      </c>
      <c r="T41" s="9">
        <v>5.9887851763770534</v>
      </c>
      <c r="U41" s="9">
        <v>6.10748850626082</v>
      </c>
      <c r="W41" s="2" t="s">
        <v>677</v>
      </c>
      <c r="X41" s="2" t="s">
        <v>476</v>
      </c>
      <c r="Y41" s="9">
        <v>6.0019274957141455</v>
      </c>
      <c r="Z41" s="9">
        <v>5.8170084880848787</v>
      </c>
      <c r="AA41" s="9">
        <v>5.9498044052777095</v>
      </c>
      <c r="AB41" s="9">
        <v>6.1643517552557521</v>
      </c>
      <c r="AC41" s="9">
        <v>5.9358915902991418</v>
      </c>
      <c r="AD41" s="9">
        <v>5.9887851763770534</v>
      </c>
      <c r="AE41" s="9">
        <v>6.0135758872738059</v>
      </c>
      <c r="AF41" s="9">
        <v>6.10748850626082</v>
      </c>
    </row>
    <row r="42" spans="1:32" x14ac:dyDescent="0.25">
      <c r="A42" s="2" t="s">
        <v>371</v>
      </c>
      <c r="B42" s="2" t="s">
        <v>438</v>
      </c>
      <c r="C42" s="10">
        <v>0.10673710811107728</v>
      </c>
      <c r="D42" s="9">
        <v>0.26441539106399131</v>
      </c>
      <c r="E42" s="9">
        <v>0.21028947155437275</v>
      </c>
      <c r="F42" s="9">
        <v>0.20103310242505751</v>
      </c>
      <c r="G42" s="9">
        <v>0.22140162749365136</v>
      </c>
      <c r="H42" s="9">
        <v>0.3140519316498388</v>
      </c>
      <c r="I42" s="9">
        <v>0.20616612753204</v>
      </c>
      <c r="J42" s="9">
        <v>0.15293569543389954</v>
      </c>
      <c r="L42" s="2" t="s">
        <v>621</v>
      </c>
      <c r="W42" s="2" t="s">
        <v>621</v>
      </c>
    </row>
    <row r="43" spans="1:32" x14ac:dyDescent="0.25">
      <c r="A43" s="2" t="s">
        <v>382</v>
      </c>
      <c r="B43" s="2" t="s">
        <v>449</v>
      </c>
      <c r="C43" s="10">
        <v>0.45367683373955869</v>
      </c>
      <c r="D43" s="9">
        <v>0.30065528410023662</v>
      </c>
      <c r="E43" s="9">
        <v>0.32483237121083181</v>
      </c>
      <c r="F43" s="9">
        <v>0.45342850701154153</v>
      </c>
      <c r="G43" s="9">
        <v>0.26389163972299451</v>
      </c>
      <c r="H43" s="9">
        <v>0.17153065755067248</v>
      </c>
      <c r="I43" s="9">
        <v>0.40525846267990467</v>
      </c>
      <c r="J43" s="9">
        <v>0.38518208224286937</v>
      </c>
      <c r="L43" s="2" t="s">
        <v>622</v>
      </c>
      <c r="W43" s="2" t="s">
        <v>622</v>
      </c>
    </row>
    <row r="44" spans="1:32" x14ac:dyDescent="0.25">
      <c r="A44" s="2" t="s">
        <v>346</v>
      </c>
      <c r="B44" s="2" t="s">
        <v>413</v>
      </c>
      <c r="C44" s="10">
        <v>0.27366688265343808</v>
      </c>
      <c r="D44" s="9">
        <v>0.26361061470441544</v>
      </c>
      <c r="E44" s="9">
        <v>0.17303256277346729</v>
      </c>
      <c r="F44" s="9">
        <v>0.47236412173553</v>
      </c>
      <c r="G44" s="9">
        <v>0.24052068882799288</v>
      </c>
      <c r="H44" s="9">
        <v>0.26892371325584025</v>
      </c>
      <c r="I44" s="9">
        <v>0.15372432852956749</v>
      </c>
      <c r="J44" s="9">
        <v>0.45998636126095271</v>
      </c>
      <c r="L44" s="2" t="s">
        <v>375</v>
      </c>
      <c r="M44" s="2" t="s">
        <v>442</v>
      </c>
      <c r="N44" s="9">
        <v>6.3679344721927489</v>
      </c>
      <c r="O44" s="9">
        <v>6.6136615942998569</v>
      </c>
      <c r="P44" s="9">
        <v>6.1238135340300524</v>
      </c>
      <c r="Q44" s="9">
        <v>6.138054830409013</v>
      </c>
      <c r="R44" s="9">
        <v>6.0888220509490916</v>
      </c>
      <c r="S44" s="9">
        <v>6.1538285354665252</v>
      </c>
      <c r="T44" s="9">
        <v>5.8981854108094947</v>
      </c>
      <c r="U44" s="9">
        <v>5.9404840214929626</v>
      </c>
      <c r="W44" s="2" t="s">
        <v>375</v>
      </c>
      <c r="X44" s="2" t="s">
        <v>442</v>
      </c>
      <c r="Y44" s="9">
        <v>6.3679344721927489</v>
      </c>
      <c r="Z44" s="9">
        <v>6.0888220509490916</v>
      </c>
      <c r="AA44" s="9">
        <v>6.6136615942998569</v>
      </c>
      <c r="AB44" s="9">
        <v>6.1538285354665252</v>
      </c>
      <c r="AC44" s="9">
        <v>6.1238135340300524</v>
      </c>
      <c r="AD44" s="9">
        <v>5.8981854108094947</v>
      </c>
      <c r="AE44" s="9">
        <v>6.138054830409013</v>
      </c>
      <c r="AF44" s="9">
        <v>5.9404840214929626</v>
      </c>
    </row>
    <row r="45" spans="1:32" x14ac:dyDescent="0.25">
      <c r="A45" s="2" t="s">
        <v>362</v>
      </c>
      <c r="B45" s="2" t="s">
        <v>429</v>
      </c>
      <c r="C45" s="10">
        <v>0.15495684341311866</v>
      </c>
      <c r="D45" s="9">
        <v>0.1410824384161217</v>
      </c>
      <c r="E45" s="9">
        <v>0.1020755923559042</v>
      </c>
      <c r="F45" s="9">
        <v>0.21805112108593397</v>
      </c>
      <c r="G45" s="9">
        <v>0.13058037389731153</v>
      </c>
      <c r="H45" s="9">
        <v>0.1262218087800665</v>
      </c>
      <c r="I45" s="9">
        <v>0.12303816371152139</v>
      </c>
      <c r="J45" s="9">
        <v>0.1036891445597096</v>
      </c>
      <c r="L45" s="2" t="s">
        <v>339</v>
      </c>
      <c r="M45" s="2" t="s">
        <v>406</v>
      </c>
      <c r="N45" s="9">
        <v>5.5192216544522807</v>
      </c>
      <c r="O45" s="9">
        <v>5.7896888498813759</v>
      </c>
      <c r="P45" s="9">
        <v>6.0980643303148518</v>
      </c>
      <c r="Q45" s="9">
        <v>6.1905217706026905</v>
      </c>
      <c r="R45" s="9">
        <v>5.4446630822142215</v>
      </c>
      <c r="S45" s="9">
        <v>5.6051303809972843</v>
      </c>
      <c r="T45" s="9">
        <v>5.6651267169740818</v>
      </c>
      <c r="U45" s="9">
        <v>5.8879466849925457</v>
      </c>
      <c r="W45" s="2" t="s">
        <v>339</v>
      </c>
      <c r="X45" s="2" t="s">
        <v>406</v>
      </c>
      <c r="Y45" s="9">
        <v>5.5192216544522807</v>
      </c>
      <c r="Z45" s="9">
        <v>5.4446630822142215</v>
      </c>
      <c r="AA45" s="9">
        <v>5.7896888498813759</v>
      </c>
      <c r="AB45" s="9">
        <v>5.6051303809972843</v>
      </c>
      <c r="AC45" s="9">
        <v>6.0980643303148518</v>
      </c>
      <c r="AD45" s="9">
        <v>5.6651267169740818</v>
      </c>
      <c r="AE45" s="9">
        <v>6.1905217706026905</v>
      </c>
      <c r="AF45" s="9">
        <v>5.8879466849925457</v>
      </c>
    </row>
    <row r="46" spans="1:32" x14ac:dyDescent="0.25">
      <c r="A46" s="2" t="s">
        <v>573</v>
      </c>
      <c r="B46" s="2" t="s">
        <v>485</v>
      </c>
      <c r="C46" s="10">
        <v>0.29200836106405298</v>
      </c>
      <c r="D46" s="9">
        <v>0.22522064067773809</v>
      </c>
      <c r="E46" s="9">
        <v>0.14429458202450651</v>
      </c>
      <c r="F46" s="9">
        <v>0.31966393527426806</v>
      </c>
      <c r="G46" s="9">
        <v>0.26483834085069857</v>
      </c>
      <c r="H46" s="9">
        <v>0.18946603651503158</v>
      </c>
      <c r="I46" s="9">
        <v>0.14987395543797305</v>
      </c>
      <c r="J46" s="9">
        <v>0.28493214999775296</v>
      </c>
      <c r="L46" s="2" t="s">
        <v>584</v>
      </c>
      <c r="M46" s="2" t="s">
        <v>478</v>
      </c>
      <c r="N46" s="9">
        <v>5.1436223630508842</v>
      </c>
      <c r="O46" s="9">
        <v>5.5633596215946186</v>
      </c>
      <c r="P46" s="9">
        <v>5.1407952826058327</v>
      </c>
      <c r="Q46" s="9">
        <v>5.2555175869505071</v>
      </c>
      <c r="R46" s="9">
        <v>5.1613875443030031</v>
      </c>
      <c r="S46" s="9">
        <v>5.4160123742914861</v>
      </c>
      <c r="T46" s="9">
        <v>4.8537795070289018</v>
      </c>
      <c r="U46" s="9">
        <v>5.0395627903700833</v>
      </c>
      <c r="W46" s="2" t="s">
        <v>584</v>
      </c>
      <c r="X46" s="2" t="s">
        <v>478</v>
      </c>
      <c r="Y46" s="9">
        <v>5.1436223630508842</v>
      </c>
      <c r="Z46" s="9">
        <v>5.1613875443030031</v>
      </c>
      <c r="AA46" s="9">
        <v>5.5633596215946186</v>
      </c>
      <c r="AB46" s="9">
        <v>5.4160123742914861</v>
      </c>
      <c r="AC46" s="9">
        <v>5.1407952826058327</v>
      </c>
      <c r="AD46" s="9">
        <v>4.8537795070289018</v>
      </c>
      <c r="AE46" s="9">
        <v>5.2555175869505071</v>
      </c>
      <c r="AF46" s="9">
        <v>5.0395627903700833</v>
      </c>
    </row>
    <row r="47" spans="1:32" x14ac:dyDescent="0.25">
      <c r="B47" s="2" t="s">
        <v>486</v>
      </c>
      <c r="C47" s="10">
        <v>0.14382186460993585</v>
      </c>
      <c r="D47" s="9">
        <v>0.15486679610741924</v>
      </c>
      <c r="E47" s="9">
        <v>0.13369011669542624</v>
      </c>
      <c r="F47" s="9">
        <v>0.14294401782076468</v>
      </c>
      <c r="G47" s="9">
        <v>8.101005301839477E-2</v>
      </c>
      <c r="H47" s="9">
        <v>0.3308011727167593</v>
      </c>
      <c r="I47" s="9">
        <v>0.14834519417617992</v>
      </c>
      <c r="J47" s="9">
        <v>0.13692916900365198</v>
      </c>
      <c r="L47" s="3" t="s">
        <v>678</v>
      </c>
      <c r="W47" s="3" t="s">
        <v>678</v>
      </c>
    </row>
    <row r="48" spans="1:32" x14ac:dyDescent="0.25">
      <c r="B48" s="2" t="s">
        <v>487</v>
      </c>
      <c r="C48" s="10">
        <v>0.26549035308721075</v>
      </c>
      <c r="D48" s="9">
        <v>0.13477783102463775</v>
      </c>
      <c r="E48" s="9">
        <v>0.18531228462499347</v>
      </c>
      <c r="F48" s="9">
        <v>0.13159445750461274</v>
      </c>
      <c r="G48" s="9">
        <v>0.23935120846411717</v>
      </c>
      <c r="H48" s="9">
        <v>0.17020870826384191</v>
      </c>
      <c r="I48" s="9">
        <v>0.1751729006538946</v>
      </c>
      <c r="J48" s="9">
        <v>0.157939169293803</v>
      </c>
      <c r="L48" s="2" t="s">
        <v>585</v>
      </c>
      <c r="M48" s="2" t="s">
        <v>479</v>
      </c>
      <c r="N48" s="9">
        <v>4.5899451618049421</v>
      </c>
      <c r="O48" s="9">
        <v>4.5602788446494706</v>
      </c>
      <c r="P48" s="9">
        <v>4.4930092038771399</v>
      </c>
      <c r="Q48" s="9">
        <v>4.4831024171943019</v>
      </c>
      <c r="R48" s="9">
        <v>4.5938700063516871</v>
      </c>
      <c r="S48" s="9">
        <v>4.6343298878155963</v>
      </c>
      <c r="T48" s="9">
        <v>4.6014665816747975</v>
      </c>
      <c r="U48" s="9">
        <v>4.9930376161116801</v>
      </c>
      <c r="W48" s="2" t="s">
        <v>585</v>
      </c>
      <c r="X48" s="2" t="s">
        <v>479</v>
      </c>
      <c r="Y48" s="9">
        <v>4.5899451618049421</v>
      </c>
      <c r="Z48" s="9">
        <v>4.5938700063516871</v>
      </c>
      <c r="AA48" s="9">
        <v>4.5602788446494706</v>
      </c>
      <c r="AB48" s="9">
        <v>4.6343298878155963</v>
      </c>
      <c r="AC48" s="9">
        <v>4.4930092038771399</v>
      </c>
      <c r="AD48" s="9">
        <v>4.6014665816747975</v>
      </c>
      <c r="AE48" s="9">
        <v>4.4831024171943019</v>
      </c>
      <c r="AF48" s="9">
        <v>4.9930376161116801</v>
      </c>
    </row>
    <row r="49" spans="1:32" x14ac:dyDescent="0.25">
      <c r="A49" s="2" t="s">
        <v>355</v>
      </c>
      <c r="B49" s="2" t="s">
        <v>422</v>
      </c>
      <c r="C49" s="10">
        <v>9.8974738473542767E-2</v>
      </c>
      <c r="D49" s="9">
        <v>0.13837520743066067</v>
      </c>
      <c r="E49" s="9">
        <v>0.14869471821256389</v>
      </c>
      <c r="F49" s="9">
        <v>0.16844199525473352</v>
      </c>
      <c r="G49" s="9">
        <v>0.1851648260377492</v>
      </c>
      <c r="H49" s="9">
        <v>0.13444385762065522</v>
      </c>
      <c r="I49" s="9">
        <v>0.10880223349681259</v>
      </c>
      <c r="J49" s="9">
        <v>0.18492850491118629</v>
      </c>
      <c r="L49" s="3" t="s">
        <v>680</v>
      </c>
      <c r="W49" s="3" t="s">
        <v>680</v>
      </c>
    </row>
    <row r="50" spans="1:32" x14ac:dyDescent="0.25">
      <c r="A50" s="2" t="s">
        <v>392</v>
      </c>
      <c r="B50" s="2" t="s">
        <v>459</v>
      </c>
      <c r="C50" s="10">
        <v>0.18794045933783965</v>
      </c>
      <c r="D50" s="9">
        <v>0.2774245037470755</v>
      </c>
      <c r="E50" s="9">
        <v>0.12852140442427662</v>
      </c>
      <c r="F50" s="9">
        <v>0.10238822424435587</v>
      </c>
      <c r="G50" s="9">
        <v>0.2796017138460784</v>
      </c>
      <c r="H50" s="9">
        <v>0.30291803140038071</v>
      </c>
      <c r="I50" s="9">
        <v>0.16139289198010767</v>
      </c>
      <c r="J50" s="9">
        <v>0.2132335046639022</v>
      </c>
      <c r="L50" s="11" t="s">
        <v>679</v>
      </c>
      <c r="W50" s="11" t="s">
        <v>679</v>
      </c>
    </row>
    <row r="51" spans="1:32" x14ac:dyDescent="0.25">
      <c r="A51" s="2" t="s">
        <v>376</v>
      </c>
      <c r="B51" s="2" t="s">
        <v>443</v>
      </c>
      <c r="C51" s="10">
        <v>0.13151959594230836</v>
      </c>
      <c r="D51" s="9">
        <v>0.14199684278219937</v>
      </c>
      <c r="E51" s="9">
        <v>0.1711386875952553</v>
      </c>
      <c r="F51" s="9">
        <v>0.18791090914630748</v>
      </c>
      <c r="G51" s="9">
        <v>0.17741483923306739</v>
      </c>
      <c r="H51" s="9">
        <v>0.11723066787850051</v>
      </c>
      <c r="I51" s="9">
        <v>0.12216925908508852</v>
      </c>
      <c r="J51" s="9">
        <v>0.2597119860580458</v>
      </c>
      <c r="L51" s="2" t="s">
        <v>586</v>
      </c>
      <c r="M51" s="2" t="s">
        <v>480</v>
      </c>
      <c r="N51" s="9">
        <v>4.8474938415381805</v>
      </c>
      <c r="O51" s="9">
        <v>5.0114035139296096</v>
      </c>
      <c r="P51" s="9">
        <v>4.7879314182690127</v>
      </c>
      <c r="Q51" s="9">
        <v>4.8642543679601591</v>
      </c>
      <c r="R51" s="9">
        <v>4.8137673146801525</v>
      </c>
      <c r="S51" s="9">
        <v>5.0056186687067123</v>
      </c>
      <c r="T51" s="9">
        <v>4.9362614442730681</v>
      </c>
      <c r="U51" s="9">
        <v>4.9128395046312017</v>
      </c>
      <c r="W51" s="2" t="s">
        <v>586</v>
      </c>
      <c r="X51" s="2" t="s">
        <v>480</v>
      </c>
      <c r="Y51" s="9">
        <v>4.8474938415381805</v>
      </c>
      <c r="Z51" s="9">
        <v>4.8137673146801525</v>
      </c>
      <c r="AA51" s="9">
        <v>5.0114035139296096</v>
      </c>
      <c r="AB51" s="9">
        <v>5.0056186687067123</v>
      </c>
      <c r="AC51" s="9">
        <v>4.7879314182690127</v>
      </c>
      <c r="AD51" s="9">
        <v>4.9362614442730681</v>
      </c>
      <c r="AE51" s="9">
        <v>4.8642543679601591</v>
      </c>
      <c r="AF51" s="9">
        <v>4.9128395046312017</v>
      </c>
    </row>
    <row r="52" spans="1:32" x14ac:dyDescent="0.25">
      <c r="B52" s="2" t="s">
        <v>488</v>
      </c>
      <c r="C52" s="10">
        <v>8.5709867126049138E-2</v>
      </c>
      <c r="D52" s="9">
        <v>7.3392656079947091E-2</v>
      </c>
      <c r="E52" s="9">
        <v>0.13104368222987189</v>
      </c>
      <c r="F52" s="9">
        <v>0.11811287602733561</v>
      </c>
      <c r="G52" s="9">
        <v>0.10839964523371812</v>
      </c>
      <c r="H52" s="9">
        <v>8.3073405752955451E-2</v>
      </c>
      <c r="I52" s="9">
        <v>7.4975323756359069E-2</v>
      </c>
      <c r="J52" s="9">
        <v>0.15000443932603041</v>
      </c>
      <c r="L52" s="2" t="s">
        <v>687</v>
      </c>
      <c r="M52" s="2" t="s">
        <v>481</v>
      </c>
      <c r="N52" s="9">
        <v>5.5032050334598175</v>
      </c>
      <c r="O52" s="9">
        <v>5.5194224843461548</v>
      </c>
      <c r="P52" s="9">
        <v>5.357875791182769</v>
      </c>
      <c r="Q52" s="9">
        <v>5.2451694876395765</v>
      </c>
      <c r="R52" s="9">
        <v>5.1274980726009298</v>
      </c>
      <c r="S52" s="9">
        <v>5.1525559160114369</v>
      </c>
      <c r="T52" s="9">
        <v>5.0641405090874851</v>
      </c>
      <c r="U52" s="9">
        <v>4.9076827265997238</v>
      </c>
      <c r="W52" s="2" t="s">
        <v>687</v>
      </c>
      <c r="X52" s="2" t="s">
        <v>481</v>
      </c>
      <c r="Y52" s="9">
        <v>5.5032050334598175</v>
      </c>
      <c r="Z52" s="9">
        <v>5.1274980726009298</v>
      </c>
      <c r="AA52" s="9">
        <v>5.5194224843461548</v>
      </c>
      <c r="AB52" s="9">
        <v>5.1525559160114369</v>
      </c>
      <c r="AC52" s="9">
        <v>5.357875791182769</v>
      </c>
      <c r="AD52" s="9">
        <v>5.0641405090874851</v>
      </c>
      <c r="AE52" s="9">
        <v>5.2451694876395765</v>
      </c>
      <c r="AF52" s="9">
        <v>4.9076827265997238</v>
      </c>
    </row>
    <row r="53" spans="1:32" x14ac:dyDescent="0.25">
      <c r="A53" s="2" t="s">
        <v>350</v>
      </c>
      <c r="B53" s="2" t="s">
        <v>417</v>
      </c>
      <c r="C53" s="10">
        <v>0.17782180421968558</v>
      </c>
      <c r="D53" s="9">
        <v>0.15393373879247702</v>
      </c>
      <c r="E53" s="9">
        <v>0.16603923896677275</v>
      </c>
      <c r="F53" s="9">
        <v>0.11890868915010311</v>
      </c>
      <c r="G53" s="9">
        <v>0.14982937166369464</v>
      </c>
      <c r="H53" s="9">
        <v>0.15280675195008683</v>
      </c>
      <c r="I53" s="9">
        <v>0.11120900311684682</v>
      </c>
      <c r="J53" s="9">
        <v>0.12920860877820678</v>
      </c>
      <c r="L53" s="3" t="s">
        <v>681</v>
      </c>
      <c r="W53" s="3" t="s">
        <v>681</v>
      </c>
    </row>
    <row r="54" spans="1:32" x14ac:dyDescent="0.25">
      <c r="A54" s="2" t="s">
        <v>354</v>
      </c>
      <c r="B54" s="2" t="s">
        <v>421</v>
      </c>
      <c r="C54" s="10">
        <v>0.18437824843692052</v>
      </c>
      <c r="D54" s="9">
        <v>0.20841110220817904</v>
      </c>
      <c r="E54" s="9">
        <v>0.13305149864898802</v>
      </c>
      <c r="F54" s="9">
        <v>0.26677900061537674</v>
      </c>
      <c r="G54" s="9">
        <v>0.2355645673233297</v>
      </c>
      <c r="H54" s="9">
        <v>0.17049055524895942</v>
      </c>
      <c r="I54" s="9">
        <v>0.14809299741426138</v>
      </c>
      <c r="J54" s="9">
        <v>0.15651881614946439</v>
      </c>
      <c r="L54" s="3" t="s">
        <v>682</v>
      </c>
      <c r="W54" s="3" t="s">
        <v>682</v>
      </c>
    </row>
    <row r="55" spans="1:32" x14ac:dyDescent="0.25">
      <c r="A55" s="2" t="s">
        <v>349</v>
      </c>
      <c r="B55" s="2" t="s">
        <v>416</v>
      </c>
      <c r="C55" s="10">
        <v>0.1976540016916325</v>
      </c>
      <c r="D55" s="9">
        <v>0.17465972205113331</v>
      </c>
      <c r="E55" s="9">
        <v>0.19024257819086685</v>
      </c>
      <c r="F55" s="9">
        <v>0.18918400299918139</v>
      </c>
      <c r="G55" s="9">
        <v>0.21075711083153542</v>
      </c>
      <c r="H55" s="9">
        <v>0.15374586468270601</v>
      </c>
      <c r="I55" s="9">
        <v>0.16998660093773774</v>
      </c>
      <c r="J55" s="9">
        <v>0.19136831338172894</v>
      </c>
      <c r="L55" s="3" t="s">
        <v>683</v>
      </c>
      <c r="W55" s="3" t="s">
        <v>683</v>
      </c>
    </row>
    <row r="56" spans="1:32" x14ac:dyDescent="0.25">
      <c r="B56" s="2" t="s">
        <v>489</v>
      </c>
      <c r="C56" s="10">
        <v>0.15321228084091826</v>
      </c>
      <c r="D56" s="9">
        <v>0.13586236094665102</v>
      </c>
      <c r="E56" s="9">
        <v>0.18106762489985032</v>
      </c>
      <c r="F56" s="9">
        <v>0.14484752142143575</v>
      </c>
      <c r="G56" s="9">
        <v>0.16440991208035727</v>
      </c>
      <c r="H56" s="9">
        <v>0.13859853050666829</v>
      </c>
      <c r="I56" s="9">
        <v>0.20832301436826606</v>
      </c>
      <c r="J56" s="9">
        <v>0.13792755503785104</v>
      </c>
      <c r="L56" s="11" t="s">
        <v>684</v>
      </c>
      <c r="W56" s="11" t="s">
        <v>684</v>
      </c>
    </row>
    <row r="57" spans="1:32" x14ac:dyDescent="0.25">
      <c r="A57" s="2" t="s">
        <v>361</v>
      </c>
      <c r="B57" s="2" t="s">
        <v>428</v>
      </c>
      <c r="C57" s="10">
        <v>0.11047129123615033</v>
      </c>
      <c r="D57" s="9">
        <v>0.10444545228523468</v>
      </c>
      <c r="E57" s="9">
        <v>0.22423813098547724</v>
      </c>
      <c r="F57" s="9">
        <v>0.11126059124812399</v>
      </c>
      <c r="G57" s="9">
        <v>0.15008764711099637</v>
      </c>
      <c r="H57" s="9">
        <v>0.11306634869805451</v>
      </c>
      <c r="I57" s="9">
        <v>0.10397636223483785</v>
      </c>
      <c r="J57" s="9">
        <v>9.020549118055253E-2</v>
      </c>
      <c r="L57" s="11" t="s">
        <v>685</v>
      </c>
      <c r="W57" s="11" t="s">
        <v>685</v>
      </c>
    </row>
    <row r="58" spans="1:32" x14ac:dyDescent="0.25">
      <c r="B58" s="2" t="s">
        <v>490</v>
      </c>
      <c r="C58" s="10">
        <v>0.22013202299222628</v>
      </c>
      <c r="D58" s="9">
        <v>0.3169846819986451</v>
      </c>
      <c r="E58" s="9">
        <v>0.22393035028660507</v>
      </c>
      <c r="F58" s="9">
        <v>0.33592079387231905</v>
      </c>
      <c r="G58" s="9">
        <v>0.28567979004980293</v>
      </c>
      <c r="H58" s="9">
        <v>0.37860594192209385</v>
      </c>
      <c r="I58" s="9">
        <v>0.21500154700282206</v>
      </c>
      <c r="J58" s="9">
        <v>0.27818823740269077</v>
      </c>
      <c r="L58" s="11" t="s">
        <v>686</v>
      </c>
      <c r="W58" s="11" t="s">
        <v>686</v>
      </c>
    </row>
    <row r="59" spans="1:32" x14ac:dyDescent="0.25">
      <c r="A59" s="2" t="s">
        <v>389</v>
      </c>
      <c r="B59" s="2" t="s">
        <v>456</v>
      </c>
      <c r="C59" s="10">
        <v>0.16731255670741108</v>
      </c>
      <c r="D59" s="9">
        <v>0.21123089868428691</v>
      </c>
      <c r="E59" s="9">
        <v>0.34400481363915147</v>
      </c>
      <c r="F59" s="9">
        <v>0.43686695933539138</v>
      </c>
      <c r="G59" s="9">
        <v>0.17290061909213889</v>
      </c>
      <c r="H59" s="9">
        <v>0.29248009128609892</v>
      </c>
      <c r="I59" s="9">
        <v>0.34384157019932438</v>
      </c>
      <c r="J59" s="9">
        <v>0.47629718274202182</v>
      </c>
      <c r="L59" s="2" t="s">
        <v>378</v>
      </c>
      <c r="M59" s="2" t="s">
        <v>445</v>
      </c>
      <c r="N59" s="9">
        <v>4.8149789211206402</v>
      </c>
      <c r="O59" s="9">
        <v>5.031935524445438</v>
      </c>
      <c r="P59" s="9">
        <v>4.8854928390795953</v>
      </c>
      <c r="Q59" s="9">
        <v>4.9419798333974754</v>
      </c>
      <c r="R59" s="9">
        <v>4.3895074135749388</v>
      </c>
      <c r="S59" s="9">
        <v>4.5783110017102882</v>
      </c>
      <c r="T59" s="9">
        <v>4.3157555148923867</v>
      </c>
      <c r="U59" s="9">
        <v>4.4229255002190149</v>
      </c>
      <c r="W59" s="2" t="s">
        <v>378</v>
      </c>
      <c r="X59" s="2" t="s">
        <v>445</v>
      </c>
      <c r="Y59" s="9">
        <v>4.8149789211206402</v>
      </c>
      <c r="Z59" s="9">
        <v>4.3895074135749388</v>
      </c>
      <c r="AA59" s="9">
        <v>5.031935524445438</v>
      </c>
      <c r="AB59" s="9">
        <v>4.5783110017102882</v>
      </c>
      <c r="AC59" s="9">
        <v>4.8854928390795953</v>
      </c>
      <c r="AD59" s="9">
        <v>4.3157555148923867</v>
      </c>
      <c r="AE59" s="9">
        <v>4.9419798333974754</v>
      </c>
      <c r="AF59" s="9">
        <v>4.4229255002190149</v>
      </c>
    </row>
    <row r="60" spans="1:32" x14ac:dyDescent="0.25">
      <c r="A60" s="2" t="s">
        <v>364</v>
      </c>
      <c r="B60" s="2" t="s">
        <v>431</v>
      </c>
      <c r="C60" s="10">
        <v>0.15712026957019601</v>
      </c>
      <c r="D60" s="9">
        <v>0.10336787154882612</v>
      </c>
      <c r="E60" s="9">
        <v>0.12181615286294886</v>
      </c>
      <c r="F60" s="9">
        <v>0.28897082306234007</v>
      </c>
      <c r="G60" s="9">
        <v>0.12785573213547424</v>
      </c>
      <c r="H60" s="9">
        <v>0.15462304288830594</v>
      </c>
      <c r="I60" s="9">
        <v>0.18291718966904855</v>
      </c>
      <c r="J60" s="9">
        <v>0.26679202566712573</v>
      </c>
      <c r="L60" s="2" t="s">
        <v>338</v>
      </c>
      <c r="M60" s="2" t="s">
        <v>405</v>
      </c>
      <c r="N60" s="9">
        <v>5.1062289990600469</v>
      </c>
      <c r="O60" s="9">
        <v>5.0370136877411396</v>
      </c>
      <c r="P60" s="9">
        <v>4.9526766833728857</v>
      </c>
      <c r="Q60" s="9">
        <v>4.9219119496475292</v>
      </c>
      <c r="R60" s="9">
        <v>4.7792498892527311</v>
      </c>
      <c r="S60" s="9">
        <v>4.774004986385977</v>
      </c>
      <c r="T60" s="9">
        <v>4.6400395481655901</v>
      </c>
      <c r="U60" s="9">
        <v>4.4743242376187489</v>
      </c>
      <c r="W60" s="2" t="s">
        <v>338</v>
      </c>
      <c r="X60" s="2" t="s">
        <v>405</v>
      </c>
      <c r="Y60" s="9">
        <v>5.1062289990600469</v>
      </c>
      <c r="Z60" s="9">
        <v>4.7792498892527311</v>
      </c>
      <c r="AA60" s="9">
        <v>5.0370136877411396</v>
      </c>
      <c r="AB60" s="9">
        <v>4.774004986385977</v>
      </c>
      <c r="AC60" s="9">
        <v>4.9526766833728857</v>
      </c>
      <c r="AD60" s="9">
        <v>4.6400395481655901</v>
      </c>
      <c r="AE60" s="9">
        <v>4.9219119496475292</v>
      </c>
      <c r="AF60" s="9">
        <v>4.4743242376187489</v>
      </c>
    </row>
    <row r="61" spans="1:32" x14ac:dyDescent="0.25">
      <c r="A61" s="2" t="s">
        <v>379</v>
      </c>
      <c r="B61" s="2" t="s">
        <v>446</v>
      </c>
      <c r="C61" s="10">
        <v>0.33197471778928406</v>
      </c>
      <c r="D61" s="9">
        <v>0.14942871296121307</v>
      </c>
      <c r="E61" s="9">
        <v>0.23293055166092938</v>
      </c>
      <c r="F61" s="9">
        <v>0.20467979845856427</v>
      </c>
      <c r="G61" s="9">
        <v>0.33702124847348647</v>
      </c>
      <c r="H61" s="9">
        <v>0.21933119917776062</v>
      </c>
      <c r="I61" s="9">
        <v>0.21786729438962729</v>
      </c>
      <c r="J61" s="9">
        <v>0.18363810443025139</v>
      </c>
      <c r="L61" s="2" t="s">
        <v>587</v>
      </c>
      <c r="M61" s="2" t="s">
        <v>482</v>
      </c>
      <c r="N61" s="9">
        <v>5.3296351076987314</v>
      </c>
      <c r="O61" s="9">
        <v>5.2702919554179273</v>
      </c>
      <c r="P61" s="9">
        <v>5.4365439798443695</v>
      </c>
      <c r="Q61" s="9">
        <v>5.4207634553082853</v>
      </c>
      <c r="R61" s="9">
        <v>4.9564632813858829</v>
      </c>
      <c r="S61" s="9">
        <v>4.7149097894727063</v>
      </c>
      <c r="T61" s="9">
        <v>5.1350475872861061</v>
      </c>
      <c r="U61" s="9">
        <v>5.0980305878293528</v>
      </c>
      <c r="W61" s="2" t="s">
        <v>587</v>
      </c>
      <c r="X61" s="2" t="s">
        <v>482</v>
      </c>
      <c r="Y61" s="9">
        <v>5.3296351076987314</v>
      </c>
      <c r="Z61" s="9">
        <v>4.9564632813858829</v>
      </c>
      <c r="AA61" s="9">
        <v>5.2702919554179273</v>
      </c>
      <c r="AB61" s="9">
        <v>4.7149097894727063</v>
      </c>
      <c r="AC61" s="9">
        <v>5.4365439798443695</v>
      </c>
      <c r="AD61" s="9">
        <v>5.1350475872861061</v>
      </c>
      <c r="AE61" s="9">
        <v>5.4207634553082853</v>
      </c>
      <c r="AF61" s="9">
        <v>5.0980305878293528</v>
      </c>
    </row>
    <row r="62" spans="1:32" x14ac:dyDescent="0.25">
      <c r="A62" s="2" t="s">
        <v>360</v>
      </c>
      <c r="B62" s="2" t="s">
        <v>427</v>
      </c>
      <c r="C62" s="10">
        <v>0.14921906033968893</v>
      </c>
      <c r="D62" s="9">
        <v>0.10655752900611426</v>
      </c>
      <c r="E62" s="9">
        <v>0.12263934039062893</v>
      </c>
      <c r="F62" s="9">
        <v>0.13581180794521244</v>
      </c>
      <c r="G62" s="9">
        <v>0.17666958218511297</v>
      </c>
      <c r="H62" s="9">
        <v>0.16956319397526023</v>
      </c>
      <c r="I62" s="9">
        <v>8.9870733924895405E-2</v>
      </c>
      <c r="J62" s="9">
        <v>0.10685664224329761</v>
      </c>
      <c r="L62" s="3" t="s">
        <v>688</v>
      </c>
      <c r="W62" s="3" t="s">
        <v>688</v>
      </c>
    </row>
    <row r="63" spans="1:32" x14ac:dyDescent="0.25">
      <c r="A63" s="2" t="s">
        <v>357</v>
      </c>
      <c r="B63" s="2" t="s">
        <v>424</v>
      </c>
      <c r="C63" s="10">
        <v>0.17246501054152677</v>
      </c>
      <c r="D63" s="9">
        <v>0.12787953559387719</v>
      </c>
      <c r="E63" s="9">
        <v>0.17489414571242221</v>
      </c>
      <c r="F63" s="9">
        <v>0.21255086298555367</v>
      </c>
      <c r="G63" s="9">
        <v>0.17351338668078292</v>
      </c>
      <c r="H63" s="9">
        <v>0.15024646628255237</v>
      </c>
      <c r="I63" s="9">
        <v>0.12729470401464202</v>
      </c>
      <c r="J63" s="9">
        <v>0.22539008285541551</v>
      </c>
      <c r="L63" s="2" t="s">
        <v>367</v>
      </c>
      <c r="M63" s="2" t="s">
        <v>434</v>
      </c>
      <c r="N63" s="9">
        <v>4.757204004532344</v>
      </c>
      <c r="O63" s="9">
        <v>4.6961442691478084</v>
      </c>
      <c r="P63" s="9">
        <v>4.5050691868267432</v>
      </c>
      <c r="Q63" s="9">
        <v>4.6295902809542762</v>
      </c>
      <c r="R63" s="9">
        <v>4.6233258750811332</v>
      </c>
      <c r="S63" s="9">
        <v>4.6878057347344928</v>
      </c>
      <c r="T63" s="9">
        <v>4.5406623874704755</v>
      </c>
      <c r="U63" s="9">
        <v>4.6488198338494575</v>
      </c>
      <c r="W63" s="2" t="s">
        <v>367</v>
      </c>
      <c r="X63" s="2" t="s">
        <v>434</v>
      </c>
      <c r="Y63" s="9">
        <v>4.757204004532344</v>
      </c>
      <c r="Z63" s="9">
        <v>4.6233258750811332</v>
      </c>
      <c r="AA63" s="9">
        <v>4.6961442691478084</v>
      </c>
      <c r="AB63" s="9">
        <v>4.6878057347344928</v>
      </c>
      <c r="AC63" s="9">
        <v>4.5050691868267432</v>
      </c>
      <c r="AD63" s="9">
        <v>4.5406623874704755</v>
      </c>
      <c r="AE63" s="9">
        <v>4.6295902809542762</v>
      </c>
      <c r="AF63" s="9">
        <v>4.6488198338494575</v>
      </c>
    </row>
    <row r="64" spans="1:32" x14ac:dyDescent="0.25">
      <c r="A64" s="2" t="s">
        <v>388</v>
      </c>
      <c r="B64" s="2" t="s">
        <v>455</v>
      </c>
      <c r="C64" s="10">
        <v>0.19068717491961612</v>
      </c>
      <c r="D64" s="9">
        <v>0.15362689468016877</v>
      </c>
      <c r="E64" s="9">
        <v>0.11547104671705256</v>
      </c>
      <c r="F64" s="9">
        <v>0.14992902931862928</v>
      </c>
      <c r="G64" s="9">
        <v>0.28247495080553231</v>
      </c>
      <c r="H64" s="9">
        <v>0.16957042969089867</v>
      </c>
      <c r="I64" s="9">
        <v>0.17337369555457333</v>
      </c>
      <c r="J64" s="9">
        <v>0.25190444186574446</v>
      </c>
      <c r="L64" s="2" t="s">
        <v>588</v>
      </c>
      <c r="M64" s="2" t="s">
        <v>483</v>
      </c>
      <c r="N64" s="9">
        <v>5.4142019901983067</v>
      </c>
      <c r="O64" s="9">
        <v>5.3258993263223084</v>
      </c>
      <c r="P64" s="9">
        <v>5.8687441231389155</v>
      </c>
      <c r="Q64" s="9">
        <v>5.9086285953498718</v>
      </c>
      <c r="R64" s="9">
        <v>5.973108639519535</v>
      </c>
      <c r="S64" s="9">
        <v>5.7555101283658976</v>
      </c>
      <c r="T64" s="9">
        <v>5.9801766290742657</v>
      </c>
      <c r="U64" s="9">
        <v>5.8926581450653996</v>
      </c>
      <c r="W64" s="2" t="s">
        <v>588</v>
      </c>
      <c r="X64" s="2" t="s">
        <v>483</v>
      </c>
      <c r="Y64" s="9">
        <v>5.4142019901983067</v>
      </c>
      <c r="Z64" s="9">
        <v>5.973108639519535</v>
      </c>
      <c r="AA64" s="9">
        <v>5.3258993263223084</v>
      </c>
      <c r="AB64" s="9">
        <v>5.7555101283658976</v>
      </c>
      <c r="AC64" s="9">
        <v>5.8687441231389155</v>
      </c>
      <c r="AD64" s="9">
        <v>5.9801766290742657</v>
      </c>
      <c r="AE64" s="9">
        <v>5.9086285953498718</v>
      </c>
      <c r="AF64" s="9">
        <v>5.8926581450653996</v>
      </c>
    </row>
    <row r="65" spans="1:32" x14ac:dyDescent="0.25">
      <c r="A65" s="2" t="s">
        <v>365</v>
      </c>
      <c r="B65" s="2" t="s">
        <v>432</v>
      </c>
      <c r="C65" s="10">
        <v>0.14020011212235983</v>
      </c>
      <c r="D65" s="9">
        <v>0.15301758962468062</v>
      </c>
      <c r="E65" s="9">
        <v>0.15070346500664153</v>
      </c>
      <c r="F65" s="9">
        <v>0.17967817125460164</v>
      </c>
      <c r="G65" s="9">
        <v>0.21490741857944662</v>
      </c>
      <c r="H65" s="9">
        <v>0.23478023212809884</v>
      </c>
      <c r="I65" s="9">
        <v>0.13945940793560382</v>
      </c>
      <c r="J65" s="9">
        <v>0.20028373717862913</v>
      </c>
      <c r="L65" s="11" t="s">
        <v>689</v>
      </c>
      <c r="W65" s="11" t="s">
        <v>689</v>
      </c>
    </row>
    <row r="66" spans="1:32" x14ac:dyDescent="0.25">
      <c r="A66" s="2" t="s">
        <v>383</v>
      </c>
      <c r="B66" s="2" t="s">
        <v>450</v>
      </c>
      <c r="C66" s="10">
        <v>0.27161080370308877</v>
      </c>
      <c r="D66" s="9">
        <v>0.16115933345753314</v>
      </c>
      <c r="E66" s="9">
        <v>0.26942105511304471</v>
      </c>
      <c r="F66" s="9">
        <v>0.20258852622764403</v>
      </c>
      <c r="G66" s="9">
        <v>0.15937580941478655</v>
      </c>
      <c r="H66" s="9">
        <v>0.20545156683823879</v>
      </c>
      <c r="I66" s="9">
        <v>0.27658007832097309</v>
      </c>
      <c r="J66" s="9">
        <v>0.20299400329411726</v>
      </c>
      <c r="L66" s="2" t="s">
        <v>661</v>
      </c>
      <c r="M66" s="2" t="s">
        <v>484</v>
      </c>
      <c r="N66" s="9">
        <v>5.679694985071027</v>
      </c>
      <c r="O66" s="9">
        <v>5.7467266658167766</v>
      </c>
      <c r="P66" s="9">
        <v>5.8406767609286732</v>
      </c>
      <c r="Q66" s="9">
        <v>5.8340652389074377</v>
      </c>
      <c r="R66" s="9">
        <v>5.6566809744302979</v>
      </c>
      <c r="S66" s="9">
        <v>6.0841791205709654</v>
      </c>
      <c r="T66" s="9">
        <v>5.9655977878503892</v>
      </c>
      <c r="U66" s="9">
        <v>5.955731721525467</v>
      </c>
      <c r="W66" s="2" t="s">
        <v>661</v>
      </c>
      <c r="X66" s="2" t="s">
        <v>484</v>
      </c>
      <c r="Y66" s="9">
        <v>5.679694985071027</v>
      </c>
      <c r="Z66" s="9">
        <v>5.6566809744302979</v>
      </c>
      <c r="AA66" s="9">
        <v>5.7467266658167766</v>
      </c>
      <c r="AB66" s="9">
        <v>6.0841791205709654</v>
      </c>
      <c r="AC66" s="9">
        <v>5.8406767609286732</v>
      </c>
      <c r="AD66" s="9">
        <v>5.9655977878503892</v>
      </c>
      <c r="AE66" s="9">
        <v>5.8340652389074377</v>
      </c>
      <c r="AF66" s="9">
        <v>5.955731721525467</v>
      </c>
    </row>
    <row r="67" spans="1:32" x14ac:dyDescent="0.25">
      <c r="B67" s="2" t="s">
        <v>491</v>
      </c>
      <c r="C67" s="10">
        <v>6.9396888807800927E-2</v>
      </c>
      <c r="D67" s="9">
        <v>0.14106058320887291</v>
      </c>
      <c r="E67" s="9">
        <v>0.15886040730547271</v>
      </c>
      <c r="F67" s="9">
        <v>0.3168791786907913</v>
      </c>
      <c r="G67" s="9">
        <v>7.1415684605195498E-2</v>
      </c>
      <c r="H67" s="9">
        <v>0.14124696814049981</v>
      </c>
      <c r="I67" s="9">
        <v>0.13896646290691678</v>
      </c>
      <c r="J67" s="9">
        <v>0.36349741882863906</v>
      </c>
      <c r="L67" s="2" t="s">
        <v>366</v>
      </c>
      <c r="M67" s="2" t="s">
        <v>433</v>
      </c>
      <c r="N67" s="9">
        <v>5.7341483223523388</v>
      </c>
      <c r="O67" s="9">
        <v>5.6695531437851923</v>
      </c>
      <c r="P67" s="9">
        <v>5.4118039496904089</v>
      </c>
      <c r="Q67" s="9">
        <v>5.6562163377682904</v>
      </c>
      <c r="R67" s="9">
        <v>5.4699162636629577</v>
      </c>
      <c r="S67" s="9">
        <v>5.5219630471073016</v>
      </c>
      <c r="T67" s="9">
        <v>5.3442093078374011</v>
      </c>
      <c r="U67" s="9">
        <v>5.4517654209408954</v>
      </c>
      <c r="W67" s="2" t="s">
        <v>366</v>
      </c>
      <c r="X67" s="2" t="s">
        <v>433</v>
      </c>
      <c r="Y67" s="9">
        <v>5.7341483223523388</v>
      </c>
      <c r="Z67" s="9">
        <v>5.4699162636629577</v>
      </c>
      <c r="AA67" s="9">
        <v>5.6695531437851923</v>
      </c>
      <c r="AB67" s="9">
        <v>5.5219630471073016</v>
      </c>
      <c r="AC67" s="9">
        <v>5.4118039496904089</v>
      </c>
      <c r="AD67" s="9">
        <v>5.3442093078374011</v>
      </c>
      <c r="AE67" s="9">
        <v>5.6562163377682904</v>
      </c>
      <c r="AF67" s="9">
        <v>5.4517654209408954</v>
      </c>
    </row>
    <row r="68" spans="1:32" x14ac:dyDescent="0.25">
      <c r="A68" s="2" t="s">
        <v>356</v>
      </c>
      <c r="B68" s="2" t="s">
        <v>423</v>
      </c>
      <c r="C68" s="10">
        <v>0.15224248220080194</v>
      </c>
      <c r="D68" s="9">
        <v>0.10338860678653661</v>
      </c>
      <c r="E68" s="9">
        <v>9.6607795900820304E-2</v>
      </c>
      <c r="F68" s="9">
        <v>0.18257554230476133</v>
      </c>
      <c r="G68" s="9">
        <v>0.13459730564656142</v>
      </c>
      <c r="H68" s="9">
        <v>5.6297034573484506E-2</v>
      </c>
      <c r="I68" s="9">
        <v>0.13292993878054249</v>
      </c>
      <c r="J68" s="9">
        <v>0.14678530505076667</v>
      </c>
      <c r="L68" s="2" t="s">
        <v>371</v>
      </c>
      <c r="M68" s="2" t="s">
        <v>438</v>
      </c>
      <c r="N68" s="9">
        <v>5.0493712297598208</v>
      </c>
      <c r="O68" s="9">
        <v>5.2739963172079385</v>
      </c>
      <c r="P68" s="9">
        <v>5.0172913018646517</v>
      </c>
      <c r="Q68" s="9">
        <v>5.0163562645081745</v>
      </c>
      <c r="R68" s="9">
        <v>4.910103358667933</v>
      </c>
      <c r="S68" s="9">
        <v>5.1389203336991285</v>
      </c>
      <c r="T68" s="9">
        <v>4.9711200137937288</v>
      </c>
      <c r="U68" s="9">
        <v>4.8383626431635687</v>
      </c>
      <c r="W68" s="2" t="s">
        <v>371</v>
      </c>
      <c r="X68" s="2" t="s">
        <v>438</v>
      </c>
      <c r="Y68" s="9">
        <v>5.0493712297598208</v>
      </c>
      <c r="Z68" s="9">
        <v>4.910103358667933</v>
      </c>
      <c r="AA68" s="9">
        <v>5.2739963172079385</v>
      </c>
      <c r="AB68" s="9">
        <v>5.1389203336991285</v>
      </c>
      <c r="AC68" s="9">
        <v>5.0172913018646517</v>
      </c>
      <c r="AD68" s="9">
        <v>4.9711200137937288</v>
      </c>
      <c r="AE68" s="9">
        <v>5.0163562645081745</v>
      </c>
      <c r="AF68" s="9">
        <v>4.8383626431635687</v>
      </c>
    </row>
    <row r="69" spans="1:32" x14ac:dyDescent="0.25">
      <c r="B69" s="2" t="s">
        <v>492</v>
      </c>
      <c r="C69" s="10">
        <v>0.1508192284839534</v>
      </c>
      <c r="D69" s="9">
        <v>0.1153085669702896</v>
      </c>
      <c r="E69" s="9">
        <v>9.9922835034023105E-2</v>
      </c>
      <c r="F69" s="9">
        <v>0.18543397100423289</v>
      </c>
      <c r="G69" s="9">
        <v>0.13755183636606144</v>
      </c>
      <c r="H69" s="9">
        <v>0.12456410663543568</v>
      </c>
      <c r="I69" s="9">
        <v>0.14188259636775125</v>
      </c>
      <c r="J69" s="9">
        <v>0.14717421963824681</v>
      </c>
      <c r="L69" s="2" t="s">
        <v>382</v>
      </c>
      <c r="M69" s="2" t="s">
        <v>449</v>
      </c>
      <c r="N69" s="9">
        <v>4.7943862923014215</v>
      </c>
      <c r="O69" s="9">
        <v>5.0411115493983623</v>
      </c>
      <c r="P69" s="9">
        <v>4.4817808977010793</v>
      </c>
      <c r="Q69" s="9">
        <v>4.4468939900084017</v>
      </c>
      <c r="R69" s="9">
        <v>4.6390934116728157</v>
      </c>
      <c r="S69" s="9">
        <v>4.9280679747188882</v>
      </c>
      <c r="T69" s="9">
        <v>4.3210727042973485</v>
      </c>
      <c r="U69" s="9">
        <v>4.3087340923895319</v>
      </c>
      <c r="W69" s="2" t="s">
        <v>382</v>
      </c>
      <c r="X69" s="2" t="s">
        <v>449</v>
      </c>
      <c r="Y69" s="9">
        <v>4.7943862923014215</v>
      </c>
      <c r="Z69" s="9">
        <v>4.6390934116728157</v>
      </c>
      <c r="AA69" s="9">
        <v>5.0411115493983623</v>
      </c>
      <c r="AB69" s="9">
        <v>4.9280679747188882</v>
      </c>
      <c r="AC69" s="9">
        <v>4.4817808977010793</v>
      </c>
      <c r="AD69" s="9">
        <v>4.3210727042973485</v>
      </c>
      <c r="AE69" s="9">
        <v>4.4468939900084017</v>
      </c>
      <c r="AF69" s="9">
        <v>4.3087340923895319</v>
      </c>
    </row>
    <row r="70" spans="1:32" x14ac:dyDescent="0.25">
      <c r="B70" s="2" t="s">
        <v>493</v>
      </c>
      <c r="C70" s="10">
        <v>0.23204230533968276</v>
      </c>
      <c r="D70" s="9">
        <v>0.21520752523116238</v>
      </c>
      <c r="E70" s="9">
        <v>0.19026010084094278</v>
      </c>
      <c r="F70" s="9">
        <v>0.35953464661335444</v>
      </c>
      <c r="G70" s="9">
        <v>0.16990333653579054</v>
      </c>
      <c r="H70" s="9">
        <v>0.14706178980644585</v>
      </c>
      <c r="I70" s="9">
        <v>0.18247268221707838</v>
      </c>
      <c r="J70" s="9">
        <v>0.38069426958648717</v>
      </c>
      <c r="L70" s="2" t="s">
        <v>346</v>
      </c>
      <c r="M70" s="2" t="s">
        <v>413</v>
      </c>
      <c r="N70" s="9">
        <v>5.2579078844196747</v>
      </c>
      <c r="O70" s="9">
        <v>5.2656072733721571</v>
      </c>
      <c r="P70" s="9">
        <v>4.7997300662281406</v>
      </c>
      <c r="Q70" s="9">
        <v>5.2682147208627441</v>
      </c>
      <c r="R70" s="9">
        <v>5.1303022053401017</v>
      </c>
      <c r="S70" s="9">
        <v>5.1012495489712055</v>
      </c>
      <c r="T70" s="9">
        <v>4.8649105002603985</v>
      </c>
      <c r="U70" s="9">
        <v>5.1489272238039128</v>
      </c>
      <c r="W70" s="2" t="s">
        <v>346</v>
      </c>
      <c r="X70" s="2" t="s">
        <v>413</v>
      </c>
      <c r="Y70" s="9">
        <v>5.2579078844196747</v>
      </c>
      <c r="Z70" s="9">
        <v>5.1303022053401017</v>
      </c>
      <c r="AA70" s="9">
        <v>5.2656072733721571</v>
      </c>
      <c r="AB70" s="9">
        <v>5.1012495489712055</v>
      </c>
      <c r="AC70" s="9">
        <v>4.7997300662281406</v>
      </c>
      <c r="AD70" s="9">
        <v>4.8649105002603985</v>
      </c>
      <c r="AE70" s="9">
        <v>5.2682147208627441</v>
      </c>
      <c r="AF70" s="9">
        <v>5.1489272238039128</v>
      </c>
    </row>
    <row r="71" spans="1:32" x14ac:dyDescent="0.25">
      <c r="A71" s="2" t="s">
        <v>384</v>
      </c>
      <c r="B71" s="2" t="s">
        <v>451</v>
      </c>
      <c r="C71" s="10">
        <v>0.1941799763318961</v>
      </c>
      <c r="D71" s="9">
        <v>0.17931968679603455</v>
      </c>
      <c r="E71" s="9">
        <v>0.16914123972400105</v>
      </c>
      <c r="F71" s="9">
        <v>0.23874039539982239</v>
      </c>
      <c r="G71" s="9">
        <v>0.134963334706726</v>
      </c>
      <c r="H71" s="9">
        <v>7.6363647344741367E-2</v>
      </c>
      <c r="I71" s="9">
        <v>0.15638038983913136</v>
      </c>
      <c r="J71" s="9">
        <v>0.2029845043536137</v>
      </c>
      <c r="L71" s="2" t="s">
        <v>362</v>
      </c>
      <c r="M71" s="2" t="s">
        <v>429</v>
      </c>
      <c r="N71" s="9">
        <v>4.8890720391143772</v>
      </c>
      <c r="O71" s="9">
        <v>5.1779167541892406</v>
      </c>
      <c r="P71" s="9">
        <v>4.8572550801990797</v>
      </c>
      <c r="Q71" s="9">
        <v>4.8357118325068953</v>
      </c>
      <c r="R71" s="9">
        <v>5.0091149587454895</v>
      </c>
      <c r="S71" s="9">
        <v>5.3176083276794479</v>
      </c>
      <c r="T71" s="9">
        <v>5.1736738449458866</v>
      </c>
      <c r="U71" s="9">
        <v>5.0643522678157167</v>
      </c>
      <c r="W71" s="2" t="s">
        <v>362</v>
      </c>
      <c r="X71" s="2" t="s">
        <v>429</v>
      </c>
      <c r="Y71" s="9">
        <v>4.8890720391143772</v>
      </c>
      <c r="Z71" s="9">
        <v>5.0091149587454895</v>
      </c>
      <c r="AA71" s="9">
        <v>5.1779167541892406</v>
      </c>
      <c r="AB71" s="9">
        <v>5.3176083276794479</v>
      </c>
      <c r="AC71" s="9">
        <v>4.8572550801990797</v>
      </c>
      <c r="AD71" s="9">
        <v>5.1736738449458866</v>
      </c>
      <c r="AE71" s="9">
        <v>4.8357118325068953</v>
      </c>
      <c r="AF71" s="9">
        <v>5.0643522678157167</v>
      </c>
    </row>
    <row r="72" spans="1:32" x14ac:dyDescent="0.25">
      <c r="A72" s="2" t="s">
        <v>348</v>
      </c>
      <c r="B72" s="2" t="s">
        <v>415</v>
      </c>
      <c r="C72" s="10">
        <v>0.16657706674998049</v>
      </c>
      <c r="D72" s="9">
        <v>0.20667725509559698</v>
      </c>
      <c r="E72" s="9">
        <v>0.23211731473828878</v>
      </c>
      <c r="F72" s="9">
        <v>0.1427848642222681</v>
      </c>
      <c r="G72" s="9">
        <v>0.2463993753462343</v>
      </c>
      <c r="H72" s="9">
        <v>0.17241085918346696</v>
      </c>
      <c r="I72" s="9">
        <v>0.20487443171892311</v>
      </c>
      <c r="J72" s="9">
        <v>0.16326477249428104</v>
      </c>
      <c r="L72" s="2" t="s">
        <v>573</v>
      </c>
      <c r="M72" s="2" t="s">
        <v>485</v>
      </c>
      <c r="N72" s="9">
        <v>5.298797816164444</v>
      </c>
      <c r="O72" s="9">
        <v>5.6625225020048653</v>
      </c>
      <c r="P72" s="9">
        <v>5.4506864304520644</v>
      </c>
      <c r="Q72" s="9">
        <v>5.1027584067495217</v>
      </c>
      <c r="R72" s="9">
        <v>5.1775681106211326</v>
      </c>
      <c r="S72" s="9">
        <v>5.4352949879879278</v>
      </c>
      <c r="T72" s="9">
        <v>5.48367118136645</v>
      </c>
      <c r="U72" s="9">
        <v>5.0464269845343095</v>
      </c>
      <c r="W72" s="2" t="s">
        <v>573</v>
      </c>
      <c r="X72" s="2" t="s">
        <v>485</v>
      </c>
      <c r="Y72" s="9">
        <v>5.298797816164444</v>
      </c>
      <c r="Z72" s="9">
        <v>5.1775681106211326</v>
      </c>
      <c r="AA72" s="9">
        <v>5.6625225020048653</v>
      </c>
      <c r="AB72" s="9">
        <v>5.4352949879879278</v>
      </c>
      <c r="AC72" s="9">
        <v>5.4506864304520644</v>
      </c>
      <c r="AD72" s="9">
        <v>5.48367118136645</v>
      </c>
      <c r="AE72" s="9">
        <v>5.1027584067495217</v>
      </c>
      <c r="AF72" s="9">
        <v>5.0464269845343095</v>
      </c>
    </row>
    <row r="73" spans="1:32" x14ac:dyDescent="0.25">
      <c r="B73" s="2" t="s">
        <v>494</v>
      </c>
      <c r="C73" s="10">
        <v>6.1590189040872489E-2</v>
      </c>
      <c r="D73" s="9">
        <v>0.12867152578901148</v>
      </c>
      <c r="E73" s="9">
        <v>0.10407675335553175</v>
      </c>
      <c r="F73" s="9">
        <v>0.17518909049059977</v>
      </c>
      <c r="G73" s="9">
        <v>0.10914946107031713</v>
      </c>
      <c r="H73" s="9">
        <v>0.12737371547094456</v>
      </c>
      <c r="I73" s="9">
        <v>0.13114418065618128</v>
      </c>
      <c r="J73" s="9">
        <v>0.16423811874843355</v>
      </c>
      <c r="L73" s="2" t="s">
        <v>589</v>
      </c>
      <c r="M73" s="2" t="s">
        <v>486</v>
      </c>
      <c r="N73" s="9">
        <v>5.0532611059806634</v>
      </c>
      <c r="O73" s="9">
        <v>5.0030853221618372</v>
      </c>
      <c r="P73" s="9">
        <v>4.8372531762732089</v>
      </c>
      <c r="Q73" s="9">
        <v>5.0986344629331324</v>
      </c>
      <c r="R73" s="9">
        <v>4.8026787703515135</v>
      </c>
      <c r="S73" s="9">
        <v>5.1000518110283002</v>
      </c>
      <c r="T73" s="9">
        <v>5.1457436426898857</v>
      </c>
      <c r="U73" s="9">
        <v>5.3898075706996735</v>
      </c>
      <c r="W73" s="2" t="s">
        <v>589</v>
      </c>
      <c r="X73" s="2" t="s">
        <v>486</v>
      </c>
      <c r="Y73" s="9">
        <v>5.0532611059806634</v>
      </c>
      <c r="Z73" s="9">
        <v>4.8026787703515135</v>
      </c>
      <c r="AA73" s="9">
        <v>5.0030853221618372</v>
      </c>
      <c r="AB73" s="9">
        <v>5.1000518110283002</v>
      </c>
      <c r="AC73" s="9">
        <v>4.8372531762732089</v>
      </c>
      <c r="AD73" s="9">
        <v>5.1457436426898857</v>
      </c>
      <c r="AE73" s="9">
        <v>5.0986344629331324</v>
      </c>
      <c r="AF73" s="9">
        <v>5.3898075706996735</v>
      </c>
    </row>
    <row r="74" spans="1:32" x14ac:dyDescent="0.25">
      <c r="A74" s="2" t="s">
        <v>372</v>
      </c>
      <c r="B74" s="2" t="s">
        <v>439</v>
      </c>
      <c r="C74" s="10">
        <v>0.23252018886468195</v>
      </c>
      <c r="D74" s="9">
        <v>0.13456946128434713</v>
      </c>
      <c r="E74" s="9">
        <v>0.17258790563285326</v>
      </c>
      <c r="F74" s="9">
        <v>0.33565703330386548</v>
      </c>
      <c r="G74" s="9">
        <v>0.22913832722229982</v>
      </c>
      <c r="H74" s="9">
        <v>0.19165411705850527</v>
      </c>
      <c r="I74" s="9">
        <v>0.21813340123750996</v>
      </c>
      <c r="J74" s="9">
        <v>0.34496357704073166</v>
      </c>
      <c r="L74" s="11" t="s">
        <v>690</v>
      </c>
      <c r="W74" s="11" t="s">
        <v>690</v>
      </c>
    </row>
    <row r="75" spans="1:32" x14ac:dyDescent="0.25">
      <c r="A75" s="2" t="s">
        <v>574</v>
      </c>
      <c r="B75" s="2" t="s">
        <v>495</v>
      </c>
      <c r="C75" s="10">
        <v>0.11683399243976175</v>
      </c>
      <c r="D75" s="9">
        <v>0.11841914028428877</v>
      </c>
      <c r="E75" s="9">
        <v>9.4583589649481409E-2</v>
      </c>
      <c r="F75" s="9">
        <v>8.4522711270034884E-2</v>
      </c>
      <c r="G75" s="9">
        <v>7.982959677993999E-2</v>
      </c>
      <c r="H75" s="9">
        <v>0.10210893564577717</v>
      </c>
      <c r="I75" s="9">
        <v>9.2865663844705112E-2</v>
      </c>
      <c r="J75" s="9">
        <v>5.9863251211839941E-2</v>
      </c>
      <c r="L75" s="2" t="s">
        <v>590</v>
      </c>
      <c r="M75" s="2" t="s">
        <v>487</v>
      </c>
      <c r="N75" s="9">
        <v>4.5013643628063624</v>
      </c>
      <c r="O75" s="9">
        <v>4.8224853997078814</v>
      </c>
      <c r="P75" s="9">
        <v>4.7620199784353607</v>
      </c>
      <c r="Q75" s="9">
        <v>4.3378845345913959</v>
      </c>
      <c r="R75" s="9">
        <v>4.6419756642967096</v>
      </c>
      <c r="S75" s="9">
        <v>4.7691733523690569</v>
      </c>
      <c r="T75" s="9">
        <v>4.649340525624682</v>
      </c>
      <c r="U75" s="9">
        <v>4.2126965087127006</v>
      </c>
      <c r="W75" s="2" t="s">
        <v>590</v>
      </c>
      <c r="X75" s="2" t="s">
        <v>487</v>
      </c>
      <c r="Y75" s="9">
        <v>4.5013643628063624</v>
      </c>
      <c r="Z75" s="9">
        <v>4.6419756642967096</v>
      </c>
      <c r="AA75" s="9">
        <v>4.8224853997078814</v>
      </c>
      <c r="AB75" s="9">
        <v>4.7691733523690569</v>
      </c>
      <c r="AC75" s="9">
        <v>4.7620199784353607</v>
      </c>
      <c r="AD75" s="9">
        <v>4.649340525624682</v>
      </c>
      <c r="AE75" s="9">
        <v>4.3378845345913959</v>
      </c>
      <c r="AF75" s="9">
        <v>4.2126965087127006</v>
      </c>
    </row>
    <row r="76" spans="1:32" x14ac:dyDescent="0.25">
      <c r="A76" s="2" t="s">
        <v>390</v>
      </c>
      <c r="B76" s="2" t="s">
        <v>457</v>
      </c>
      <c r="C76" s="10">
        <v>6.9196906496464719E-2</v>
      </c>
      <c r="D76" s="9">
        <v>0.17042975300031382</v>
      </c>
      <c r="E76" s="9">
        <v>8.010396983744314E-2</v>
      </c>
      <c r="F76" s="9">
        <v>0.13376460469839505</v>
      </c>
      <c r="G76" s="9">
        <v>9.3441859198738805E-2</v>
      </c>
      <c r="H76" s="9">
        <v>0.18685189127381754</v>
      </c>
      <c r="I76" s="9">
        <v>0.15260674203996985</v>
      </c>
      <c r="J76" s="9">
        <v>0.14715139504507058</v>
      </c>
      <c r="L76" s="2" t="s">
        <v>355</v>
      </c>
      <c r="M76" s="2" t="s">
        <v>422</v>
      </c>
      <c r="N76" s="9">
        <v>4.6668043301982829</v>
      </c>
      <c r="O76" s="9">
        <v>4.6805256264247461</v>
      </c>
      <c r="P76" s="9">
        <v>4.4265206255205944</v>
      </c>
      <c r="Q76" s="9">
        <v>4.5041411552779387</v>
      </c>
      <c r="R76" s="9">
        <v>4.3186420212717715</v>
      </c>
      <c r="S76" s="9">
        <v>4.6392742979867219</v>
      </c>
      <c r="T76" s="9">
        <v>4.5825752187643634</v>
      </c>
      <c r="U76" s="9">
        <v>4.6222478811200061</v>
      </c>
      <c r="W76" s="2" t="s">
        <v>355</v>
      </c>
      <c r="X76" s="2" t="s">
        <v>422</v>
      </c>
      <c r="Y76" s="9">
        <v>4.6668043301982829</v>
      </c>
      <c r="Z76" s="9">
        <v>4.3186420212717715</v>
      </c>
      <c r="AA76" s="9">
        <v>4.6805256264247461</v>
      </c>
      <c r="AB76" s="9">
        <v>4.6392742979867219</v>
      </c>
      <c r="AC76" s="9">
        <v>4.4265206255205944</v>
      </c>
      <c r="AD76" s="9">
        <v>4.5825752187643634</v>
      </c>
      <c r="AE76" s="9">
        <v>4.5041411552779387</v>
      </c>
      <c r="AF76" s="9">
        <v>4.6222478811200061</v>
      </c>
    </row>
    <row r="77" spans="1:32" x14ac:dyDescent="0.25">
      <c r="A77" s="2" t="s">
        <v>340</v>
      </c>
      <c r="B77" s="2" t="s">
        <v>407</v>
      </c>
      <c r="C77" s="10">
        <v>0.13918916503096507</v>
      </c>
      <c r="D77" s="9">
        <v>7.1673612303860518E-2</v>
      </c>
      <c r="E77" s="9">
        <v>0.25846906539820746</v>
      </c>
      <c r="F77" s="9">
        <v>0.26873295998420527</v>
      </c>
      <c r="G77" s="9">
        <v>0.1142592769118487</v>
      </c>
      <c r="H77" s="9">
        <v>9.7056543629722006E-2</v>
      </c>
      <c r="I77" s="9">
        <v>0.26235588507338098</v>
      </c>
      <c r="J77" s="9">
        <v>0.2794105220667758</v>
      </c>
      <c r="L77" s="2" t="s">
        <v>392</v>
      </c>
      <c r="M77" s="2" t="s">
        <v>459</v>
      </c>
      <c r="N77" s="9">
        <v>4.7274194388703927</v>
      </c>
      <c r="O77" s="9">
        <v>4.7028222048000288</v>
      </c>
      <c r="P77" s="9">
        <v>4.4953751241790467</v>
      </c>
      <c r="Q77" s="9">
        <v>4.5758974171363187</v>
      </c>
      <c r="R77" s="9">
        <v>5.0308893678086104</v>
      </c>
      <c r="S77" s="9">
        <v>4.7530372132999776</v>
      </c>
      <c r="T77" s="9">
        <v>4.8109375660821829</v>
      </c>
      <c r="U77" s="9">
        <v>4.8126293126523487</v>
      </c>
      <c r="W77" s="2" t="s">
        <v>392</v>
      </c>
      <c r="X77" s="2" t="s">
        <v>459</v>
      </c>
      <c r="Y77" s="9">
        <v>4.7274194388703927</v>
      </c>
      <c r="Z77" s="9">
        <v>5.0308893678086104</v>
      </c>
      <c r="AA77" s="9">
        <v>4.7028222048000288</v>
      </c>
      <c r="AB77" s="9">
        <v>4.7530372132999776</v>
      </c>
      <c r="AC77" s="9">
        <v>4.4953751241790467</v>
      </c>
      <c r="AD77" s="9">
        <v>4.8109375660821829</v>
      </c>
      <c r="AE77" s="9">
        <v>4.5758974171363187</v>
      </c>
      <c r="AF77" s="9">
        <v>4.8126293126523487</v>
      </c>
    </row>
    <row r="78" spans="1:32" x14ac:dyDescent="0.25">
      <c r="B78" s="2" t="s">
        <v>496</v>
      </c>
      <c r="C78" s="10">
        <v>0.16692586699525608</v>
      </c>
      <c r="D78" s="9">
        <v>0.21824532014449621</v>
      </c>
      <c r="E78" s="9">
        <v>0.16139356135763883</v>
      </c>
      <c r="F78" s="9">
        <v>0.32505985075172583</v>
      </c>
      <c r="G78" s="9">
        <v>0.17855111871240809</v>
      </c>
      <c r="H78" s="9">
        <v>0.25810650926640322</v>
      </c>
      <c r="I78" s="9">
        <v>0.14109598827924352</v>
      </c>
      <c r="J78" s="9">
        <v>0.16496477849034949</v>
      </c>
      <c r="L78" s="2" t="s">
        <v>376</v>
      </c>
      <c r="M78" s="2" t="s">
        <v>443</v>
      </c>
      <c r="N78" s="9">
        <v>5.3867181558661112</v>
      </c>
      <c r="O78" s="9">
        <v>5.4916174876821771</v>
      </c>
      <c r="P78" s="9">
        <v>5.1461968364212485</v>
      </c>
      <c r="Q78" s="9">
        <v>5.1742320212275059</v>
      </c>
      <c r="R78" s="9">
        <v>5.0012429558414828</v>
      </c>
      <c r="S78" s="9">
        <v>5.1449402553476018</v>
      </c>
      <c r="T78" s="9">
        <v>4.893843368598696</v>
      </c>
      <c r="U78" s="9">
        <v>4.8784560393647878</v>
      </c>
      <c r="W78" s="2" t="s">
        <v>376</v>
      </c>
      <c r="X78" s="2" t="s">
        <v>443</v>
      </c>
      <c r="Y78" s="9">
        <v>5.3867181558661112</v>
      </c>
      <c r="Z78" s="9">
        <v>5.0012429558414828</v>
      </c>
      <c r="AA78" s="9">
        <v>5.4916174876821771</v>
      </c>
      <c r="AB78" s="9">
        <v>5.1449402553476018</v>
      </c>
      <c r="AC78" s="9">
        <v>5.1461968364212485</v>
      </c>
      <c r="AD78" s="9">
        <v>4.893843368598696</v>
      </c>
      <c r="AE78" s="9">
        <v>5.1742320212275059</v>
      </c>
      <c r="AF78" s="9">
        <v>4.8784560393647878</v>
      </c>
    </row>
    <row r="79" spans="1:32" x14ac:dyDescent="0.25">
      <c r="A79" s="2" t="s">
        <v>14</v>
      </c>
      <c r="B79" s="2" t="s">
        <v>269</v>
      </c>
      <c r="C79" s="10">
        <v>0.10411990122905328</v>
      </c>
      <c r="D79" s="9">
        <v>0.15124806222462492</v>
      </c>
      <c r="E79" s="9">
        <v>0.19981285665959175</v>
      </c>
      <c r="F79" s="9">
        <v>0.20182123020703871</v>
      </c>
      <c r="G79" s="9">
        <v>0.19235366024443534</v>
      </c>
      <c r="H79" s="9">
        <v>7.4852196247993122E-2</v>
      </c>
      <c r="I79" s="9">
        <v>0.11524452418834985</v>
      </c>
      <c r="J79" s="9">
        <v>0.21004326931225845</v>
      </c>
      <c r="L79" s="2" t="s">
        <v>591</v>
      </c>
      <c r="M79" s="2" t="s">
        <v>488</v>
      </c>
      <c r="N79" s="9">
        <v>5.5017879315749552</v>
      </c>
      <c r="O79" s="9">
        <v>5.4326661430019589</v>
      </c>
      <c r="P79" s="9">
        <v>5.4922502879032704</v>
      </c>
      <c r="Q79" s="9">
        <v>5.6029832182265382</v>
      </c>
      <c r="R79" s="9">
        <v>5.0670825289187187</v>
      </c>
      <c r="S79" s="9">
        <v>4.9898911547896354</v>
      </c>
      <c r="T79" s="9">
        <v>5.0962317848501106</v>
      </c>
      <c r="U79" s="9">
        <v>5.044680075681617</v>
      </c>
      <c r="W79" s="2" t="s">
        <v>591</v>
      </c>
      <c r="X79" s="2" t="s">
        <v>488</v>
      </c>
      <c r="Y79" s="9">
        <v>5.5017879315749552</v>
      </c>
      <c r="Z79" s="9">
        <v>5.0670825289187187</v>
      </c>
      <c r="AA79" s="9">
        <v>5.4326661430019589</v>
      </c>
      <c r="AB79" s="9">
        <v>4.9898911547896354</v>
      </c>
      <c r="AC79" s="9">
        <v>5.4922502879032704</v>
      </c>
      <c r="AD79" s="9">
        <v>5.0962317848501106</v>
      </c>
      <c r="AE79" s="9">
        <v>5.6029832182265382</v>
      </c>
      <c r="AF79" s="9">
        <v>5.044680075681617</v>
      </c>
    </row>
    <row r="80" spans="1:32" x14ac:dyDescent="0.25">
      <c r="A80" s="2" t="s">
        <v>341</v>
      </c>
      <c r="B80" s="2" t="s">
        <v>408</v>
      </c>
      <c r="C80" s="10">
        <v>0.11517790379980761</v>
      </c>
      <c r="D80" s="9">
        <v>8.9833272844465462E-2</v>
      </c>
      <c r="E80" s="9">
        <v>0.20330000449996208</v>
      </c>
      <c r="F80" s="9">
        <v>0.16493566940270171</v>
      </c>
      <c r="G80" s="9">
        <v>0.12704308542634293</v>
      </c>
      <c r="H80" s="9">
        <v>0.13344704532087062</v>
      </c>
      <c r="I80" s="9">
        <v>0.10115619710569485</v>
      </c>
      <c r="J80" s="9">
        <v>0.21532109855109691</v>
      </c>
      <c r="L80" s="3" t="s">
        <v>691</v>
      </c>
      <c r="W80" s="3" t="s">
        <v>691</v>
      </c>
    </row>
    <row r="81" spans="1:32" x14ac:dyDescent="0.25">
      <c r="B81" s="2" t="s">
        <v>497</v>
      </c>
      <c r="C81" s="10">
        <v>6.6804940466467219E-2</v>
      </c>
      <c r="D81" s="9">
        <v>0.10957485351460919</v>
      </c>
      <c r="E81" s="9">
        <v>0.12623812570873061</v>
      </c>
      <c r="F81" s="9">
        <v>0.17934064006920897</v>
      </c>
      <c r="G81" s="9">
        <v>6.2173270178332893E-2</v>
      </c>
      <c r="H81" s="9">
        <v>0.14633813606817739</v>
      </c>
      <c r="I81" s="9">
        <v>0.12747757561454315</v>
      </c>
      <c r="J81" s="9">
        <v>0.18979328134055756</v>
      </c>
      <c r="L81" s="11" t="s">
        <v>692</v>
      </c>
      <c r="W81" s="11" t="s">
        <v>692</v>
      </c>
    </row>
    <row r="82" spans="1:32" x14ac:dyDescent="0.25">
      <c r="A82" s="2" t="s">
        <v>396</v>
      </c>
      <c r="B82" s="2" t="s">
        <v>463</v>
      </c>
      <c r="C82" s="10">
        <v>7.9958538321131589E-2</v>
      </c>
      <c r="D82" s="9">
        <v>0.15638300680839254</v>
      </c>
      <c r="E82" s="9">
        <v>0.14216852806303873</v>
      </c>
      <c r="F82" s="9">
        <v>0.14454781660779442</v>
      </c>
      <c r="G82" s="9">
        <v>0.13634895162878466</v>
      </c>
      <c r="H82" s="9">
        <v>9.0730025696490427E-2</v>
      </c>
      <c r="I82" s="9">
        <v>0.1598170547820521</v>
      </c>
      <c r="J82" s="9">
        <v>0.14836661070304466</v>
      </c>
      <c r="L82" s="11" t="s">
        <v>693</v>
      </c>
      <c r="W82" s="11" t="s">
        <v>693</v>
      </c>
    </row>
    <row r="83" spans="1:32" x14ac:dyDescent="0.25">
      <c r="A83" s="2" t="s">
        <v>397</v>
      </c>
      <c r="B83" s="2" t="s">
        <v>464</v>
      </c>
      <c r="C83" s="10">
        <v>0.13646433769363095</v>
      </c>
      <c r="D83" s="9">
        <v>0.19167439645281836</v>
      </c>
      <c r="E83" s="9">
        <v>0.16422533538167819</v>
      </c>
      <c r="F83" s="9">
        <v>0.23761754260807941</v>
      </c>
      <c r="G83" s="9">
        <v>0.22089231812881127</v>
      </c>
      <c r="H83" s="9">
        <v>0.18302190255592762</v>
      </c>
      <c r="I83" s="9">
        <v>0.23915427841053274</v>
      </c>
      <c r="J83" s="9">
        <v>0.36183000003910287</v>
      </c>
      <c r="L83" s="2" t="s">
        <v>350</v>
      </c>
      <c r="M83" s="2" t="s">
        <v>417</v>
      </c>
      <c r="N83" s="9">
        <v>5.7769520011806179</v>
      </c>
      <c r="O83" s="9">
        <v>5.7640783131649833</v>
      </c>
      <c r="P83" s="9">
        <v>5.8537943310498211</v>
      </c>
      <c r="Q83" s="9">
        <v>5.9644448185452186</v>
      </c>
      <c r="R83" s="9">
        <v>5.3719072247542821</v>
      </c>
      <c r="S83" s="9">
        <v>5.6893836421363293</v>
      </c>
      <c r="T83" s="9">
        <v>5.8062087099407433</v>
      </c>
      <c r="U83" s="9">
        <v>5.8195301221211713</v>
      </c>
      <c r="W83" s="2" t="s">
        <v>350</v>
      </c>
      <c r="X83" s="2" t="s">
        <v>417</v>
      </c>
      <c r="Y83" s="9">
        <v>5.7769520011806179</v>
      </c>
      <c r="Z83" s="9">
        <v>5.3719072247542821</v>
      </c>
      <c r="AA83" s="9">
        <v>5.7640783131649833</v>
      </c>
      <c r="AB83" s="9">
        <v>5.6893836421363293</v>
      </c>
      <c r="AC83" s="9">
        <v>5.8537943310498211</v>
      </c>
      <c r="AD83" s="9">
        <v>5.8062087099407433</v>
      </c>
      <c r="AE83" s="9">
        <v>5.9644448185452186</v>
      </c>
      <c r="AF83" s="9">
        <v>5.8195301221211713</v>
      </c>
    </row>
    <row r="84" spans="1:32" x14ac:dyDescent="0.25">
      <c r="A84" s="2" t="s">
        <v>373</v>
      </c>
      <c r="B84" s="2" t="s">
        <v>440</v>
      </c>
      <c r="C84" s="10">
        <v>0.17795135713536384</v>
      </c>
      <c r="D84" s="9">
        <v>0.1106693537710538</v>
      </c>
      <c r="E84" s="9">
        <v>0.19054942718957851</v>
      </c>
      <c r="F84" s="9">
        <v>0.24340178481038616</v>
      </c>
      <c r="G84" s="9">
        <v>0.14840525101958574</v>
      </c>
      <c r="H84" s="9">
        <v>0.162693716502846</v>
      </c>
      <c r="I84" s="9">
        <v>0.12354508364373534</v>
      </c>
      <c r="J84" s="9">
        <v>0.14644796458960244</v>
      </c>
      <c r="L84" s="2" t="s">
        <v>354</v>
      </c>
      <c r="M84" s="2" t="s">
        <v>421</v>
      </c>
      <c r="N84" s="9">
        <v>4.9812500022944173</v>
      </c>
      <c r="O84" s="9">
        <v>4.8209724868964106</v>
      </c>
      <c r="P84" s="9">
        <v>5.3737891732776717</v>
      </c>
      <c r="Q84" s="9">
        <v>5.3080886153797326</v>
      </c>
      <c r="R84" s="9">
        <v>5.0955012346167088</v>
      </c>
      <c r="S84" s="9">
        <v>4.8987016959155607</v>
      </c>
      <c r="T84" s="9">
        <v>5.3442979484073723</v>
      </c>
      <c r="U84" s="9">
        <v>5.39371174499753</v>
      </c>
      <c r="W84" s="2" t="s">
        <v>354</v>
      </c>
      <c r="X84" s="2" t="s">
        <v>421</v>
      </c>
      <c r="Y84" s="9">
        <v>4.9812500022944173</v>
      </c>
      <c r="Z84" s="9">
        <v>5.0955012346167088</v>
      </c>
      <c r="AA84" s="9">
        <v>4.8209724868964106</v>
      </c>
      <c r="AB84" s="9">
        <v>4.8987016959155607</v>
      </c>
      <c r="AC84" s="9">
        <v>5.3737891732776717</v>
      </c>
      <c r="AD84" s="9">
        <v>5.3442979484073723</v>
      </c>
      <c r="AE84" s="9">
        <v>5.3080886153797326</v>
      </c>
      <c r="AF84" s="9">
        <v>5.39371174499753</v>
      </c>
    </row>
    <row r="85" spans="1:32" x14ac:dyDescent="0.25">
      <c r="A85" s="2" t="s">
        <v>391</v>
      </c>
      <c r="B85" s="2" t="s">
        <v>458</v>
      </c>
      <c r="C85" s="10">
        <v>9.0813538766200685E-2</v>
      </c>
      <c r="D85" s="9">
        <v>0.15514546733853091</v>
      </c>
      <c r="E85" s="9">
        <v>0.19970330349234022</v>
      </c>
      <c r="F85" s="9">
        <v>7.7800984084573546E-2</v>
      </c>
      <c r="G85" s="9">
        <v>0.16017948181453001</v>
      </c>
      <c r="H85" s="9">
        <v>7.9111148409272219E-2</v>
      </c>
      <c r="I85" s="9">
        <v>0.14172345367087325</v>
      </c>
      <c r="J85" s="9">
        <v>8.7235233987013924E-2</v>
      </c>
      <c r="L85" s="2" t="s">
        <v>349</v>
      </c>
      <c r="M85" s="2" t="s">
        <v>416</v>
      </c>
      <c r="N85" s="9">
        <v>5.2099946394871148</v>
      </c>
      <c r="O85" s="9">
        <v>5.0867898504683229</v>
      </c>
      <c r="P85" s="9">
        <v>5.0628566669507471</v>
      </c>
      <c r="Q85" s="9">
        <v>5.1343193377574972</v>
      </c>
      <c r="R85" s="9">
        <v>4.8206388777564921</v>
      </c>
      <c r="S85" s="9">
        <v>4.8198467745000606</v>
      </c>
      <c r="T85" s="9">
        <v>4.9482598355434693</v>
      </c>
      <c r="U85" s="9">
        <v>5.1724926308176755</v>
      </c>
      <c r="W85" s="2" t="s">
        <v>349</v>
      </c>
      <c r="X85" s="2" t="s">
        <v>416</v>
      </c>
      <c r="Y85" s="9">
        <v>5.2099946394871148</v>
      </c>
      <c r="Z85" s="9">
        <v>4.8206388777564921</v>
      </c>
      <c r="AA85" s="9">
        <v>5.0867898504683229</v>
      </c>
      <c r="AB85" s="9">
        <v>4.8198467745000606</v>
      </c>
      <c r="AC85" s="9">
        <v>5.0628566669507471</v>
      </c>
      <c r="AD85" s="9">
        <v>4.9482598355434693</v>
      </c>
      <c r="AE85" s="9">
        <v>5.1343193377574972</v>
      </c>
      <c r="AF85" s="9">
        <v>5.1724926308176755</v>
      </c>
    </row>
    <row r="86" spans="1:32" x14ac:dyDescent="0.25">
      <c r="B86" s="2" t="s">
        <v>498</v>
      </c>
      <c r="C86" s="10">
        <v>0.15910455699732134</v>
      </c>
      <c r="D86" s="9">
        <v>0.13160624389190029</v>
      </c>
      <c r="E86" s="9">
        <v>0.13372832361176917</v>
      </c>
      <c r="F86" s="9">
        <v>0.14616482353471907</v>
      </c>
      <c r="G86" s="9">
        <v>0.21617650638531341</v>
      </c>
      <c r="H86" s="9">
        <v>0.18546442869688931</v>
      </c>
      <c r="I86" s="9">
        <v>0.13848965769610888</v>
      </c>
      <c r="J86" s="9">
        <v>0.14353729019454331</v>
      </c>
      <c r="L86" s="2" t="s">
        <v>361</v>
      </c>
      <c r="M86" s="2" t="s">
        <v>428</v>
      </c>
      <c r="N86" s="9">
        <v>5.4649239901110898</v>
      </c>
      <c r="O86" s="9">
        <v>5.4545128719847247</v>
      </c>
      <c r="P86" s="9">
        <v>5.1236532730805191</v>
      </c>
      <c r="Q86" s="9">
        <v>5.0641080270974443</v>
      </c>
      <c r="R86" s="9">
        <v>5.2518425751181557</v>
      </c>
      <c r="S86" s="9">
        <v>5.5851277157837238</v>
      </c>
      <c r="T86" s="9">
        <v>5.4819287070029841</v>
      </c>
      <c r="U86" s="9">
        <v>5.4373231766542469</v>
      </c>
      <c r="W86" s="2" t="s">
        <v>361</v>
      </c>
      <c r="X86" s="2" t="s">
        <v>428</v>
      </c>
      <c r="Y86" s="9">
        <v>5.4649239901110898</v>
      </c>
      <c r="Z86" s="9">
        <v>5.2518425751181557</v>
      </c>
      <c r="AA86" s="9">
        <v>5.4545128719847247</v>
      </c>
      <c r="AB86" s="9">
        <v>5.5851277157837238</v>
      </c>
      <c r="AC86" s="9">
        <v>5.1236532730805191</v>
      </c>
      <c r="AD86" s="9">
        <v>5.4819287070029841</v>
      </c>
      <c r="AE86" s="9">
        <v>5.0641080270974443</v>
      </c>
      <c r="AF86" s="9">
        <v>5.4373231766542469</v>
      </c>
    </row>
    <row r="87" spans="1:32" x14ac:dyDescent="0.25">
      <c r="A87" s="2" t="s">
        <v>380</v>
      </c>
      <c r="B87" s="2" t="s">
        <v>447</v>
      </c>
      <c r="C87" s="10">
        <v>0.10972696311435368</v>
      </c>
      <c r="D87" s="9">
        <v>0.11086107177210372</v>
      </c>
      <c r="E87" s="9">
        <v>0.196278509189588</v>
      </c>
      <c r="F87" s="9">
        <v>8.493241192753459E-2</v>
      </c>
      <c r="G87" s="9">
        <v>8.9219716499478782E-2</v>
      </c>
      <c r="H87" s="9">
        <v>8.2612348444932066E-2</v>
      </c>
      <c r="I87" s="9">
        <v>0.14217366037300261</v>
      </c>
      <c r="J87" s="9">
        <v>9.0326519907444211E-2</v>
      </c>
      <c r="L87" s="2" t="s">
        <v>592</v>
      </c>
      <c r="M87" s="2" t="s">
        <v>490</v>
      </c>
      <c r="N87" s="9">
        <v>5.5593617627755076</v>
      </c>
      <c r="O87" s="9">
        <v>5.4778508783380309</v>
      </c>
      <c r="P87" s="9">
        <v>5.362902469453835</v>
      </c>
      <c r="Q87" s="9">
        <v>5.1084532196183323</v>
      </c>
      <c r="R87" s="9">
        <v>5.5976602634083514</v>
      </c>
      <c r="S87" s="9">
        <v>5.5577853505049193</v>
      </c>
      <c r="T87" s="9">
        <v>5.3400526489886078</v>
      </c>
      <c r="U87" s="9">
        <v>5.0621619360585228</v>
      </c>
      <c r="W87" s="2" t="s">
        <v>592</v>
      </c>
      <c r="X87" s="2" t="s">
        <v>490</v>
      </c>
      <c r="Y87" s="9">
        <v>5.5593617627755076</v>
      </c>
      <c r="Z87" s="9">
        <v>5.5976602634083514</v>
      </c>
      <c r="AA87" s="9">
        <v>5.4778508783380309</v>
      </c>
      <c r="AB87" s="9">
        <v>5.5577853505049193</v>
      </c>
      <c r="AC87" s="9">
        <v>5.362902469453835</v>
      </c>
      <c r="AD87" s="9">
        <v>5.3400526489886078</v>
      </c>
      <c r="AE87" s="9">
        <v>5.1084532196183323</v>
      </c>
      <c r="AF87" s="9">
        <v>5.0621619360585228</v>
      </c>
    </row>
    <row r="88" spans="1:32" x14ac:dyDescent="0.25">
      <c r="B88" s="2" t="s">
        <v>499</v>
      </c>
      <c r="C88" s="10">
        <v>0.14274174851144847</v>
      </c>
      <c r="D88" s="9">
        <v>0.16499087909237165</v>
      </c>
      <c r="E88" s="9">
        <v>0.19664414755185528</v>
      </c>
      <c r="F88" s="9">
        <v>0.29398359714318834</v>
      </c>
      <c r="G88" s="9">
        <v>0.23518060869219809</v>
      </c>
      <c r="H88" s="9">
        <v>0.16271260250320352</v>
      </c>
      <c r="I88" s="9">
        <v>0.21494734193640114</v>
      </c>
      <c r="J88" s="9">
        <v>0.19059449265041889</v>
      </c>
      <c r="L88" s="2" t="s">
        <v>389</v>
      </c>
      <c r="M88" s="2" t="s">
        <v>456</v>
      </c>
      <c r="N88" s="9">
        <v>5.8499149440006502</v>
      </c>
      <c r="O88" s="9">
        <v>5.7379025386210794</v>
      </c>
      <c r="P88" s="9">
        <v>5.7222163414136569</v>
      </c>
      <c r="Q88" s="9">
        <v>5.5471546762052277</v>
      </c>
      <c r="R88" s="9">
        <v>6.1658620421045223</v>
      </c>
      <c r="S88" s="9">
        <v>6.0252707495466193</v>
      </c>
      <c r="T88" s="9">
        <v>5.7821434090745658</v>
      </c>
      <c r="U88" s="9">
        <v>5.5506612411854226</v>
      </c>
      <c r="W88" s="2" t="s">
        <v>389</v>
      </c>
      <c r="X88" s="2" t="s">
        <v>456</v>
      </c>
      <c r="Y88" s="9">
        <v>5.8499149440006502</v>
      </c>
      <c r="Z88" s="9">
        <v>6.1658620421045223</v>
      </c>
      <c r="AA88" s="9">
        <v>5.7379025386210794</v>
      </c>
      <c r="AB88" s="9">
        <v>6.0252707495466193</v>
      </c>
      <c r="AC88" s="9">
        <v>5.7222163414136569</v>
      </c>
      <c r="AD88" s="9">
        <v>5.7821434090745658</v>
      </c>
      <c r="AE88" s="9">
        <v>5.5471546762052277</v>
      </c>
      <c r="AF88" s="9">
        <v>5.5506612411854226</v>
      </c>
    </row>
    <row r="89" spans="1:32" x14ac:dyDescent="0.25">
      <c r="A89" s="2" t="s">
        <v>381</v>
      </c>
      <c r="B89" s="2" t="s">
        <v>448</v>
      </c>
      <c r="C89" s="10">
        <v>9.6064328760650616E-2</v>
      </c>
      <c r="D89" s="9">
        <v>0.12478155036509821</v>
      </c>
      <c r="E89" s="9">
        <v>0.11612798563439269</v>
      </c>
      <c r="F89" s="9">
        <v>9.7155046615523211E-2</v>
      </c>
      <c r="G89" s="9">
        <v>0.11703563590303045</v>
      </c>
      <c r="H89" s="9">
        <v>0.103825798484542</v>
      </c>
      <c r="I89" s="9">
        <v>0.10848865904546331</v>
      </c>
      <c r="J89" s="9">
        <v>0.1189988811541004</v>
      </c>
      <c r="L89" s="13" t="s">
        <v>364</v>
      </c>
      <c r="M89" s="2" t="s">
        <v>431</v>
      </c>
      <c r="N89" s="9">
        <v>5.3508152076835023</v>
      </c>
      <c r="O89" s="9">
        <v>5.2920473448531418</v>
      </c>
      <c r="P89" s="9">
        <v>4.9899091893048118</v>
      </c>
      <c r="Q89" s="9">
        <v>5.1774443967543498</v>
      </c>
      <c r="R89" s="9">
        <v>5.2199067919438127</v>
      </c>
      <c r="S89" s="9">
        <v>5.5012071973208894</v>
      </c>
      <c r="T89" s="9">
        <v>5.2808611378165171</v>
      </c>
      <c r="U89" s="9">
        <v>5.3016260321649424</v>
      </c>
      <c r="W89" s="13" t="s">
        <v>364</v>
      </c>
      <c r="X89" s="2" t="s">
        <v>431</v>
      </c>
      <c r="Y89" s="9">
        <v>5.3508152076835023</v>
      </c>
      <c r="Z89" s="9">
        <v>5.2199067919438127</v>
      </c>
      <c r="AA89" s="9">
        <v>5.2920473448531418</v>
      </c>
      <c r="AB89" s="9">
        <v>5.5012071973208894</v>
      </c>
      <c r="AC89" s="9">
        <v>4.9899091893048118</v>
      </c>
      <c r="AD89" s="9">
        <v>5.2808611378165171</v>
      </c>
      <c r="AE89" s="9">
        <v>5.1774443967543498</v>
      </c>
      <c r="AF89" s="9">
        <v>5.3016260321649424</v>
      </c>
    </row>
    <row r="90" spans="1:32" x14ac:dyDescent="0.25">
      <c r="B90" s="2" t="s">
        <v>500</v>
      </c>
      <c r="C90" s="10">
        <v>0.12854792499515788</v>
      </c>
      <c r="D90" s="9">
        <v>8.5325261886107173E-2</v>
      </c>
      <c r="E90" s="9">
        <v>0.1034587342352053</v>
      </c>
      <c r="F90" s="9">
        <v>0.1469296785025499</v>
      </c>
      <c r="G90" s="9">
        <v>0.13236794838055244</v>
      </c>
      <c r="H90" s="9">
        <v>0.11753333759264271</v>
      </c>
      <c r="I90" s="9">
        <v>0.12350353135999739</v>
      </c>
      <c r="J90" s="9">
        <v>0.17872103238468523</v>
      </c>
      <c r="L90" s="2" t="s">
        <v>379</v>
      </c>
      <c r="M90" s="2" t="s">
        <v>446</v>
      </c>
      <c r="N90" s="9">
        <v>4.5894466274955645</v>
      </c>
      <c r="O90" s="9">
        <v>4.5956047553259651</v>
      </c>
      <c r="P90" s="9">
        <v>4.4425147697855456</v>
      </c>
      <c r="Q90" s="9">
        <v>4.3178719264052186</v>
      </c>
      <c r="R90" s="9">
        <v>4.1513362864715182</v>
      </c>
      <c r="S90" s="9">
        <v>4.0912799221705178</v>
      </c>
      <c r="T90" s="9">
        <v>4.1549581043676422</v>
      </c>
      <c r="U90" s="9">
        <v>4.161931969021861</v>
      </c>
      <c r="W90" s="2" t="s">
        <v>379</v>
      </c>
      <c r="X90" s="2" t="s">
        <v>446</v>
      </c>
      <c r="Y90" s="9">
        <v>4.5894466274955645</v>
      </c>
      <c r="Z90" s="9">
        <v>4.1513362864715182</v>
      </c>
      <c r="AA90" s="9">
        <v>4.5956047553259651</v>
      </c>
      <c r="AB90" s="9">
        <v>4.0912799221705178</v>
      </c>
      <c r="AC90" s="9">
        <v>4.4425147697855456</v>
      </c>
      <c r="AD90" s="9">
        <v>4.1549581043676422</v>
      </c>
      <c r="AE90" s="9">
        <v>4.3178719264052186</v>
      </c>
      <c r="AF90" s="9">
        <v>4.161931969021861</v>
      </c>
    </row>
    <row r="91" spans="1:32" x14ac:dyDescent="0.25">
      <c r="A91" s="2" t="s">
        <v>351</v>
      </c>
      <c r="B91" s="2" t="s">
        <v>418</v>
      </c>
      <c r="C91" s="10">
        <v>0.16611295245536359</v>
      </c>
      <c r="D91" s="9">
        <v>0.11624634568888373</v>
      </c>
      <c r="E91" s="9">
        <v>0.16127807730734023</v>
      </c>
      <c r="F91" s="9">
        <v>6.8566419562079803E-2</v>
      </c>
      <c r="G91" s="9">
        <v>0.14463022170817802</v>
      </c>
      <c r="H91" s="9">
        <v>0.15767805332397219</v>
      </c>
      <c r="I91" s="9">
        <v>0.16282264415101103</v>
      </c>
      <c r="J91" s="9">
        <v>0.11024023434255628</v>
      </c>
      <c r="L91" s="2" t="s">
        <v>360</v>
      </c>
      <c r="M91" s="2" t="s">
        <v>427</v>
      </c>
      <c r="N91" s="9">
        <v>5.4042613486832467</v>
      </c>
      <c r="O91" s="9">
        <v>5.5253529621011532</v>
      </c>
      <c r="P91" s="9">
        <v>5.4209035065865869</v>
      </c>
      <c r="Q91" s="9">
        <v>5.3727635512268348</v>
      </c>
      <c r="R91" s="9">
        <v>5.3340580536263156</v>
      </c>
      <c r="S91" s="9">
        <v>5.6035858060515</v>
      </c>
      <c r="T91" s="9">
        <v>5.5582756224705481</v>
      </c>
      <c r="U91" s="9">
        <v>5.4843335968774545</v>
      </c>
      <c r="W91" s="2" t="s">
        <v>360</v>
      </c>
      <c r="X91" s="2" t="s">
        <v>427</v>
      </c>
      <c r="Y91" s="9">
        <v>5.4042613486832467</v>
      </c>
      <c r="Z91" s="9">
        <v>5.3340580536263156</v>
      </c>
      <c r="AA91" s="9">
        <v>5.5253529621011532</v>
      </c>
      <c r="AB91" s="9">
        <v>5.6035858060515</v>
      </c>
      <c r="AC91" s="9">
        <v>5.4209035065865869</v>
      </c>
      <c r="AD91" s="9">
        <v>5.5582756224705481</v>
      </c>
      <c r="AE91" s="9">
        <v>5.3727635512268348</v>
      </c>
      <c r="AF91" s="9">
        <v>5.4843335968774545</v>
      </c>
    </row>
    <row r="92" spans="1:32" x14ac:dyDescent="0.25">
      <c r="B92" s="2" t="s">
        <v>501</v>
      </c>
      <c r="C92" s="10">
        <v>0.10080026542458324</v>
      </c>
      <c r="D92" s="9">
        <v>0.19377370091229335</v>
      </c>
      <c r="E92" s="9">
        <v>0.15216751137869336</v>
      </c>
      <c r="F92" s="9">
        <v>0.15213068552800008</v>
      </c>
      <c r="G92" s="9">
        <v>8.6604774039131249E-2</v>
      </c>
      <c r="H92" s="9">
        <v>0.14636844862033688</v>
      </c>
      <c r="I92" s="9">
        <v>9.6952819350758626E-2</v>
      </c>
      <c r="J92" s="9">
        <v>0.26104012802125853</v>
      </c>
      <c r="L92" s="2" t="s">
        <v>357</v>
      </c>
      <c r="M92" s="2" t="s">
        <v>424</v>
      </c>
      <c r="N92" s="9">
        <v>4.7605240605424859</v>
      </c>
      <c r="O92" s="9">
        <v>5.0446507524612425</v>
      </c>
      <c r="P92" s="9">
        <v>4.6461637204305308</v>
      </c>
      <c r="Q92" s="9">
        <v>4.7579687214973498</v>
      </c>
      <c r="R92" s="9">
        <v>4.682349050032407</v>
      </c>
      <c r="S92" s="9">
        <v>4.938570713213414</v>
      </c>
      <c r="T92" s="9">
        <v>4.7851656168612369</v>
      </c>
      <c r="U92" s="9">
        <v>4.7324660171760726</v>
      </c>
      <c r="W92" s="2" t="s">
        <v>357</v>
      </c>
      <c r="X92" s="2" t="s">
        <v>424</v>
      </c>
      <c r="Y92" s="9">
        <v>4.7605240605424859</v>
      </c>
      <c r="Z92" s="9">
        <v>4.682349050032407</v>
      </c>
      <c r="AA92" s="9">
        <v>5.0446507524612425</v>
      </c>
      <c r="AB92" s="9">
        <v>4.938570713213414</v>
      </c>
      <c r="AC92" s="9">
        <v>4.6461637204305308</v>
      </c>
      <c r="AD92" s="9">
        <v>4.7851656168612369</v>
      </c>
      <c r="AE92" s="9">
        <v>4.7579687214973498</v>
      </c>
      <c r="AF92" s="9">
        <v>4.7324660171760726</v>
      </c>
    </row>
    <row r="93" spans="1:32" x14ac:dyDescent="0.25">
      <c r="A93" s="2" t="s">
        <v>387</v>
      </c>
      <c r="B93" s="2" t="s">
        <v>454</v>
      </c>
      <c r="C93" s="10">
        <v>0.15769922263516087</v>
      </c>
      <c r="D93" s="9">
        <v>0.10724046694289235</v>
      </c>
      <c r="E93" s="9">
        <v>0.14949936623557683</v>
      </c>
      <c r="F93" s="9">
        <v>0.32522553937029874</v>
      </c>
      <c r="G93" s="9">
        <v>0.12929385599742368</v>
      </c>
      <c r="H93" s="9">
        <v>0.1214222070098594</v>
      </c>
      <c r="I93" s="9">
        <v>0.25456850831543121</v>
      </c>
      <c r="J93" s="9">
        <v>0.40433933408699746</v>
      </c>
      <c r="L93" s="2" t="s">
        <v>388</v>
      </c>
      <c r="M93" s="2" t="s">
        <v>455</v>
      </c>
      <c r="N93" s="9">
        <v>4.3880601023886356</v>
      </c>
      <c r="O93" s="9">
        <v>4.5948508504941223</v>
      </c>
      <c r="P93" s="9">
        <v>4.5262036988763992</v>
      </c>
      <c r="Q93" s="9">
        <v>4.3988459168608323</v>
      </c>
      <c r="R93" s="9">
        <v>4.6406725943236005</v>
      </c>
      <c r="S93" s="9">
        <v>4.918210769930349</v>
      </c>
      <c r="T93" s="9">
        <v>4.772103478953901</v>
      </c>
      <c r="U93" s="9">
        <v>4.4517156871719585</v>
      </c>
      <c r="W93" s="2" t="s">
        <v>388</v>
      </c>
      <c r="X93" s="2" t="s">
        <v>455</v>
      </c>
      <c r="Y93" s="9">
        <v>4.3880601023886356</v>
      </c>
      <c r="Z93" s="9">
        <v>4.6406725943236005</v>
      </c>
      <c r="AA93" s="9">
        <v>4.5948508504941223</v>
      </c>
      <c r="AB93" s="9">
        <v>4.918210769930349</v>
      </c>
      <c r="AC93" s="9">
        <v>4.5262036988763992</v>
      </c>
      <c r="AD93" s="9">
        <v>4.772103478953901</v>
      </c>
      <c r="AE93" s="9">
        <v>4.3988459168608323</v>
      </c>
      <c r="AF93" s="9">
        <v>4.4517156871719585</v>
      </c>
    </row>
    <row r="94" spans="1:32" x14ac:dyDescent="0.25">
      <c r="A94" s="2" t="s">
        <v>343</v>
      </c>
      <c r="B94" s="2" t="s">
        <v>410</v>
      </c>
      <c r="C94" s="10">
        <v>0.22068440585974747</v>
      </c>
      <c r="D94" s="9">
        <v>0.14568007878280545</v>
      </c>
      <c r="E94" s="9">
        <v>0.13982052398055655</v>
      </c>
      <c r="F94" s="9">
        <v>0.22336059924691964</v>
      </c>
      <c r="G94" s="9">
        <v>0.11306162494478283</v>
      </c>
      <c r="H94" s="9">
        <v>9.0468381021497943E-2</v>
      </c>
      <c r="I94" s="9">
        <v>0.15553684035673199</v>
      </c>
      <c r="J94" s="9">
        <v>9.6313048371500065E-2</v>
      </c>
      <c r="L94" s="2" t="s">
        <v>365</v>
      </c>
      <c r="M94" s="2" t="s">
        <v>432</v>
      </c>
      <c r="N94" s="9">
        <v>5.6436289311197161</v>
      </c>
      <c r="O94" s="9">
        <v>5.4016370960371507</v>
      </c>
      <c r="P94" s="9">
        <v>5.3709915701414968</v>
      </c>
      <c r="Q94" s="9">
        <v>5.4344986274976579</v>
      </c>
      <c r="R94" s="9">
        <v>5.5274775213877128</v>
      </c>
      <c r="S94" s="9">
        <v>5.4254176553889772</v>
      </c>
      <c r="T94" s="9">
        <v>5.4148405311091512</v>
      </c>
      <c r="U94" s="9">
        <v>5.4401252467975914</v>
      </c>
      <c r="W94" s="2" t="s">
        <v>365</v>
      </c>
      <c r="X94" s="2" t="s">
        <v>432</v>
      </c>
      <c r="Y94" s="9">
        <v>5.6436289311197161</v>
      </c>
      <c r="Z94" s="9">
        <v>5.5274775213877128</v>
      </c>
      <c r="AA94" s="9">
        <v>5.4016370960371507</v>
      </c>
      <c r="AB94" s="9">
        <v>5.4254176553889772</v>
      </c>
      <c r="AC94" s="9">
        <v>5.3709915701414968</v>
      </c>
      <c r="AD94" s="9">
        <v>5.4148405311091512</v>
      </c>
      <c r="AE94" s="9">
        <v>5.4344986274976579</v>
      </c>
      <c r="AF94" s="9">
        <v>5.4401252467975914</v>
      </c>
    </row>
    <row r="95" spans="1:32" x14ac:dyDescent="0.25">
      <c r="B95" s="2" t="s">
        <v>502</v>
      </c>
      <c r="C95" s="10">
        <v>0.20145369432307234</v>
      </c>
      <c r="D95" s="9">
        <v>0.14002910315982398</v>
      </c>
      <c r="E95" s="9">
        <v>0.12949706391576235</v>
      </c>
      <c r="F95" s="9">
        <v>0.15743489285685119</v>
      </c>
      <c r="G95" s="9">
        <v>0.25792635315395696</v>
      </c>
      <c r="H95" s="9">
        <v>0.21390124634626573</v>
      </c>
      <c r="I95" s="9">
        <v>0.10889700766484554</v>
      </c>
      <c r="J95" s="9">
        <v>0.15033256380588222</v>
      </c>
      <c r="L95" s="2" t="s">
        <v>383</v>
      </c>
      <c r="M95" s="2" t="s">
        <v>450</v>
      </c>
      <c r="N95" s="9">
        <v>4.7281066917576702</v>
      </c>
      <c r="O95" s="9">
        <v>4.8193712886490747</v>
      </c>
      <c r="P95" s="9">
        <v>4.4875956066882443</v>
      </c>
      <c r="Q95" s="9">
        <v>4.450554631207539</v>
      </c>
      <c r="R95" s="9">
        <v>4.5363152650748786</v>
      </c>
      <c r="S95" s="9">
        <v>4.6479824586996479</v>
      </c>
      <c r="T95" s="9">
        <v>4.5224463990444814</v>
      </c>
      <c r="U95" s="9">
        <v>4.2490114061628379</v>
      </c>
      <c r="W95" s="2" t="s">
        <v>383</v>
      </c>
      <c r="X95" s="2" t="s">
        <v>450</v>
      </c>
      <c r="Y95" s="9">
        <v>4.7281066917576702</v>
      </c>
      <c r="Z95" s="9">
        <v>4.5363152650748786</v>
      </c>
      <c r="AA95" s="9">
        <v>4.8193712886490747</v>
      </c>
      <c r="AB95" s="9">
        <v>4.6479824586996479</v>
      </c>
      <c r="AC95" s="9">
        <v>4.4875956066882443</v>
      </c>
      <c r="AD95" s="9">
        <v>4.5224463990444814</v>
      </c>
      <c r="AE95" s="9">
        <v>4.450554631207539</v>
      </c>
      <c r="AF95" s="9">
        <v>4.2490114061628379</v>
      </c>
    </row>
    <row r="96" spans="1:32" x14ac:dyDescent="0.25">
      <c r="B96" s="2" t="s">
        <v>503</v>
      </c>
      <c r="C96" s="10">
        <v>0.16976215584580917</v>
      </c>
      <c r="D96" s="9">
        <v>0.17987369668975187</v>
      </c>
      <c r="E96" s="9">
        <v>0.10792433636156853</v>
      </c>
      <c r="F96" s="9">
        <v>0.13952584549300179</v>
      </c>
      <c r="G96" s="9">
        <v>0.1940622723973085</v>
      </c>
      <c r="H96" s="9">
        <v>0.20852042825411793</v>
      </c>
      <c r="I96" s="9">
        <v>0.11645207860720425</v>
      </c>
      <c r="J96" s="9">
        <v>0.10415711422023508</v>
      </c>
      <c r="L96" s="2" t="s">
        <v>694</v>
      </c>
      <c r="M96" s="2" t="s">
        <v>491</v>
      </c>
      <c r="N96" s="9">
        <v>5.0072375372459339</v>
      </c>
      <c r="O96" s="9">
        <v>5.0596136826652867</v>
      </c>
      <c r="P96" s="9">
        <v>4.8818578145330633</v>
      </c>
      <c r="Q96" s="9">
        <v>4.6584337661917594</v>
      </c>
      <c r="R96" s="9">
        <v>5.1606084537646133</v>
      </c>
      <c r="S96" s="9">
        <v>5.0153719371815173</v>
      </c>
      <c r="T96" s="9">
        <v>5.0029568551356345</v>
      </c>
      <c r="U96" s="9">
        <v>4.9504896390944007</v>
      </c>
      <c r="W96" s="2" t="s">
        <v>694</v>
      </c>
      <c r="X96" s="2" t="s">
        <v>491</v>
      </c>
      <c r="Y96" s="9">
        <v>5.0072375372459339</v>
      </c>
      <c r="Z96" s="9">
        <v>5.1606084537646133</v>
      </c>
      <c r="AA96" s="9">
        <v>5.0596136826652867</v>
      </c>
      <c r="AB96" s="9">
        <v>5.0153719371815173</v>
      </c>
      <c r="AC96" s="9">
        <v>4.8818578145330633</v>
      </c>
      <c r="AD96" s="9">
        <v>5.0029568551356345</v>
      </c>
      <c r="AE96" s="9">
        <v>4.6584337661917594</v>
      </c>
      <c r="AF96" s="9">
        <v>4.9504896390944007</v>
      </c>
    </row>
    <row r="97" spans="1:32" x14ac:dyDescent="0.25">
      <c r="A97" s="2" t="s">
        <v>377</v>
      </c>
      <c r="B97" s="2" t="s">
        <v>444</v>
      </c>
      <c r="C97" s="10">
        <v>0.11683187528895178</v>
      </c>
      <c r="D97" s="9">
        <v>0.16370671895432709</v>
      </c>
      <c r="E97" s="9">
        <v>0.1673858737765665</v>
      </c>
      <c r="F97" s="9">
        <v>0.22819123443294839</v>
      </c>
      <c r="G97" s="9">
        <v>0.11367211382399615</v>
      </c>
      <c r="H97" s="9">
        <v>0.1058994378361101</v>
      </c>
      <c r="I97" s="9">
        <v>0.12551351275991346</v>
      </c>
      <c r="J97" s="9">
        <v>0.21834372092357121</v>
      </c>
      <c r="L97" s="11" t="s">
        <v>695</v>
      </c>
      <c r="W97" s="11" t="s">
        <v>695</v>
      </c>
    </row>
    <row r="98" spans="1:32" x14ac:dyDescent="0.25">
      <c r="B98" s="2" t="s">
        <v>504</v>
      </c>
      <c r="C98" s="10">
        <v>0.16290476672993187</v>
      </c>
      <c r="D98" s="9">
        <v>8.4228451883012381E-2</v>
      </c>
      <c r="E98" s="9">
        <v>7.6607427296698283E-2</v>
      </c>
      <c r="F98" s="9">
        <v>8.0137814497326806E-2</v>
      </c>
      <c r="G98" s="9">
        <v>0.11838551409050688</v>
      </c>
      <c r="H98" s="9">
        <v>3.6883469080133985E-2</v>
      </c>
      <c r="I98" s="9">
        <v>0.11135680093237586</v>
      </c>
      <c r="J98" s="9">
        <v>0.14277129777554684</v>
      </c>
      <c r="L98" s="2" t="s">
        <v>356</v>
      </c>
      <c r="M98" s="2" t="s">
        <v>423</v>
      </c>
      <c r="N98" s="9">
        <v>4.847884235691537</v>
      </c>
      <c r="O98" s="9">
        <v>4.9867783887130921</v>
      </c>
      <c r="P98" s="9">
        <v>4.8004461794466051</v>
      </c>
      <c r="Q98" s="9">
        <v>4.8652964860274341</v>
      </c>
      <c r="R98" s="9">
        <v>4.6238627701416357</v>
      </c>
      <c r="S98" s="9">
        <v>5.0049874500535969</v>
      </c>
      <c r="T98" s="9">
        <v>4.8416332273543015</v>
      </c>
      <c r="U98" s="9">
        <v>4.9184756137583099</v>
      </c>
      <c r="W98" s="2" t="s">
        <v>356</v>
      </c>
      <c r="X98" s="2" t="s">
        <v>423</v>
      </c>
      <c r="Y98" s="9">
        <v>4.847884235691537</v>
      </c>
      <c r="Z98" s="9">
        <v>4.6238627701416357</v>
      </c>
      <c r="AA98" s="9">
        <v>4.9867783887130921</v>
      </c>
      <c r="AB98" s="9">
        <v>5.0049874500535969</v>
      </c>
      <c r="AC98" s="9">
        <v>4.8004461794466051</v>
      </c>
      <c r="AD98" s="9">
        <v>4.8416332273543015</v>
      </c>
      <c r="AE98" s="9">
        <v>4.8652964860274341</v>
      </c>
      <c r="AF98" s="9">
        <v>4.9184756137583099</v>
      </c>
    </row>
    <row r="99" spans="1:32" x14ac:dyDescent="0.25">
      <c r="A99" s="2" t="s">
        <v>358</v>
      </c>
      <c r="B99" s="2" t="s">
        <v>425</v>
      </c>
      <c r="C99" s="10">
        <v>5.8322361519037608E-2</v>
      </c>
      <c r="D99" s="9">
        <v>7.0639585025848758E-2</v>
      </c>
      <c r="E99" s="9">
        <v>7.681252203168952E-2</v>
      </c>
      <c r="F99" s="9">
        <v>8.6156953765812491E-2</v>
      </c>
      <c r="G99" s="9">
        <v>0.11368303487245057</v>
      </c>
      <c r="H99" s="9">
        <v>0.10531767370006187</v>
      </c>
      <c r="I99" s="9">
        <v>9.7653203786609133E-2</v>
      </c>
      <c r="J99" s="9">
        <v>0.1139128319956127</v>
      </c>
      <c r="L99" s="2" t="s">
        <v>696</v>
      </c>
      <c r="M99" s="2" t="s">
        <v>492</v>
      </c>
      <c r="N99" s="9">
        <v>6.3208569922332405</v>
      </c>
      <c r="O99" s="9">
        <v>6.4239506194774343</v>
      </c>
      <c r="P99" s="9">
        <v>6.2986896898768245</v>
      </c>
      <c r="Q99" s="9">
        <v>6.2404484795269966</v>
      </c>
      <c r="R99" s="9">
        <v>5.966424112423133</v>
      </c>
      <c r="S99" s="9">
        <v>6.1047365706443895</v>
      </c>
      <c r="T99" s="9">
        <v>6.1860753974189366</v>
      </c>
      <c r="U99" s="9">
        <v>5.9255000460326483</v>
      </c>
      <c r="W99" s="2" t="s">
        <v>696</v>
      </c>
      <c r="X99" s="2" t="s">
        <v>492</v>
      </c>
      <c r="Y99" s="9">
        <v>6.3208569922332405</v>
      </c>
      <c r="Z99" s="9">
        <v>5.966424112423133</v>
      </c>
      <c r="AA99" s="9">
        <v>6.4239506194774343</v>
      </c>
      <c r="AB99" s="9">
        <v>6.1047365706443895</v>
      </c>
      <c r="AC99" s="9">
        <v>6.2986896898768245</v>
      </c>
      <c r="AD99" s="9">
        <v>6.1860753974189366</v>
      </c>
      <c r="AE99" s="9">
        <v>6.2404484795269966</v>
      </c>
      <c r="AF99" s="9">
        <v>5.9255000460326483</v>
      </c>
    </row>
    <row r="100" spans="1:32" x14ac:dyDescent="0.25">
      <c r="B100" s="2" t="s">
        <v>505</v>
      </c>
      <c r="C100" s="10">
        <v>0.11882894218056128</v>
      </c>
      <c r="D100" s="9">
        <v>0.10316171073034494</v>
      </c>
      <c r="E100" s="9">
        <v>0.121980143896409</v>
      </c>
      <c r="F100" s="9">
        <v>8.8158102273058106E-2</v>
      </c>
      <c r="G100" s="9">
        <v>0.12650170338379302</v>
      </c>
      <c r="H100" s="9">
        <v>0.12836130301954507</v>
      </c>
      <c r="I100" s="9">
        <v>0.10433378725061379</v>
      </c>
      <c r="J100" s="9">
        <v>8.5302273521986924E-2</v>
      </c>
      <c r="L100" s="3" t="s">
        <v>697</v>
      </c>
      <c r="W100" s="3" t="s">
        <v>697</v>
      </c>
    </row>
    <row r="101" spans="1:32" x14ac:dyDescent="0.25">
      <c r="B101" s="2" t="s">
        <v>506</v>
      </c>
      <c r="C101" s="10">
        <v>0.10790321358111804</v>
      </c>
      <c r="D101" s="9">
        <v>0.11234759626955623</v>
      </c>
      <c r="E101" s="9">
        <v>0.16562873118556307</v>
      </c>
      <c r="F101" s="9">
        <v>9.9837255378510736E-2</v>
      </c>
      <c r="G101" s="9">
        <v>0.16445452070274805</v>
      </c>
      <c r="H101" s="9">
        <v>4.8239092415942195E-2</v>
      </c>
      <c r="I101" s="9">
        <v>5.3653562831655593E-2</v>
      </c>
      <c r="J101" s="9">
        <v>0.11957900488432195</v>
      </c>
      <c r="L101" s="2" t="s">
        <v>593</v>
      </c>
      <c r="M101" s="2" t="s">
        <v>493</v>
      </c>
      <c r="N101" s="9">
        <v>5.0555329696878575</v>
      </c>
      <c r="O101" s="9">
        <v>5.1885867452963481</v>
      </c>
      <c r="P101" s="9">
        <v>4.8985811927983436</v>
      </c>
      <c r="Q101" s="9">
        <v>5.0668770122134568</v>
      </c>
      <c r="R101" s="9">
        <v>5.2376760321429883</v>
      </c>
      <c r="S101" s="9">
        <v>5.2530854149128228</v>
      </c>
      <c r="T101" s="9">
        <v>5.1323133710342104</v>
      </c>
      <c r="U101" s="9">
        <v>5.1518663968569349</v>
      </c>
      <c r="W101" s="2" t="s">
        <v>593</v>
      </c>
      <c r="X101" s="2" t="s">
        <v>493</v>
      </c>
      <c r="Y101" s="9">
        <v>5.0555329696878575</v>
      </c>
      <c r="Z101" s="9">
        <v>5.2376760321429883</v>
      </c>
      <c r="AA101" s="9">
        <v>5.1885867452963481</v>
      </c>
      <c r="AB101" s="9">
        <v>5.2530854149128228</v>
      </c>
      <c r="AC101" s="9">
        <v>4.8985811927983436</v>
      </c>
      <c r="AD101" s="9">
        <v>5.1323133710342104</v>
      </c>
      <c r="AE101" s="9">
        <v>5.0668770122134568</v>
      </c>
      <c r="AF101" s="9">
        <v>5.1518663968569349</v>
      </c>
    </row>
    <row r="102" spans="1:32" x14ac:dyDescent="0.25">
      <c r="B102" s="2" t="s">
        <v>507</v>
      </c>
      <c r="C102" s="10">
        <v>0.13553009523102338</v>
      </c>
      <c r="D102" s="9">
        <v>8.8641016960263608E-2</v>
      </c>
      <c r="E102" s="9">
        <v>8.2827816592543207E-2</v>
      </c>
      <c r="F102" s="9">
        <v>0.18099614972694741</v>
      </c>
      <c r="G102" s="9">
        <v>0.14079030062831424</v>
      </c>
      <c r="H102" s="9">
        <v>0.10830981479759957</v>
      </c>
      <c r="I102" s="9">
        <v>7.9884539903411739E-2</v>
      </c>
      <c r="J102" s="9">
        <v>0.19229214676593237</v>
      </c>
      <c r="L102" s="2" t="s">
        <v>384</v>
      </c>
      <c r="M102" s="2" t="s">
        <v>451</v>
      </c>
      <c r="N102" s="9">
        <v>5.2052432288744548</v>
      </c>
      <c r="O102" s="9">
        <v>5.353717669562795</v>
      </c>
      <c r="P102" s="9">
        <v>5.1000990407381881</v>
      </c>
      <c r="Q102" s="9">
        <v>4.9105729481905183</v>
      </c>
      <c r="R102" s="9">
        <v>4.9959985000435134</v>
      </c>
      <c r="S102" s="9">
        <v>5.1315148241635855</v>
      </c>
      <c r="T102" s="9">
        <v>5.0494698304254495</v>
      </c>
      <c r="U102" s="9">
        <v>4.850607510433278</v>
      </c>
      <c r="W102" s="2" t="s">
        <v>384</v>
      </c>
      <c r="X102" s="2" t="s">
        <v>451</v>
      </c>
      <c r="Y102" s="9">
        <v>5.2052432288744548</v>
      </c>
      <c r="Z102" s="9">
        <v>4.9959985000435134</v>
      </c>
      <c r="AA102" s="9">
        <v>5.353717669562795</v>
      </c>
      <c r="AB102" s="9">
        <v>5.1315148241635855</v>
      </c>
      <c r="AC102" s="9">
        <v>5.1000990407381881</v>
      </c>
      <c r="AD102" s="9">
        <v>5.0494698304254495</v>
      </c>
      <c r="AE102" s="9">
        <v>4.9105729481905183</v>
      </c>
      <c r="AF102" s="9">
        <v>4.850607510433278</v>
      </c>
    </row>
    <row r="103" spans="1:32" x14ac:dyDescent="0.25">
      <c r="B103" s="2" t="s">
        <v>508</v>
      </c>
      <c r="C103" s="10">
        <v>0.16324683012231711</v>
      </c>
      <c r="D103" s="9">
        <v>0.14261083912766612</v>
      </c>
      <c r="E103" s="9">
        <v>0.30012422957641693</v>
      </c>
      <c r="F103" s="9">
        <v>0.4568860387229593</v>
      </c>
      <c r="G103" s="9">
        <v>0.16249214614206067</v>
      </c>
      <c r="H103" s="9">
        <v>0.11672482715405061</v>
      </c>
      <c r="I103" s="9">
        <v>0.23402058717493873</v>
      </c>
      <c r="J103" s="9">
        <v>0.32681578429016511</v>
      </c>
      <c r="L103" s="13" t="s">
        <v>348</v>
      </c>
      <c r="M103" s="2" t="s">
        <v>415</v>
      </c>
      <c r="N103" s="9">
        <v>4.8680457062543789</v>
      </c>
      <c r="O103" s="9">
        <v>4.6250125999467526</v>
      </c>
      <c r="P103" s="9">
        <v>4.7791833256057208</v>
      </c>
      <c r="Q103" s="9">
        <v>4.7500181448626755</v>
      </c>
      <c r="R103" s="9">
        <v>4.3641748557797886</v>
      </c>
      <c r="S103" s="9">
        <v>4.4423934986172817</v>
      </c>
      <c r="T103" s="9">
        <v>4.6900868028438394</v>
      </c>
      <c r="U103" s="9">
        <v>4.8711064805709814</v>
      </c>
      <c r="W103" s="13" t="s">
        <v>348</v>
      </c>
      <c r="X103" s="2" t="s">
        <v>415</v>
      </c>
      <c r="Y103" s="9">
        <v>4.8680457062543789</v>
      </c>
      <c r="Z103" s="9">
        <v>4.3641748557797886</v>
      </c>
      <c r="AA103" s="9">
        <v>4.6250125999467526</v>
      </c>
      <c r="AB103" s="9">
        <v>4.4423934986172817</v>
      </c>
      <c r="AC103" s="9">
        <v>4.7791833256057208</v>
      </c>
      <c r="AD103" s="9">
        <v>4.6900868028438394</v>
      </c>
      <c r="AE103" s="9">
        <v>4.7500181448626755</v>
      </c>
      <c r="AF103" s="9">
        <v>4.8711064805709814</v>
      </c>
    </row>
    <row r="104" spans="1:32" x14ac:dyDescent="0.25">
      <c r="A104" s="2" t="s">
        <v>335</v>
      </c>
      <c r="B104" s="2" t="s">
        <v>402</v>
      </c>
      <c r="C104" s="10">
        <v>0.10362767482740311</v>
      </c>
      <c r="D104" s="9">
        <v>0.12257249695985331</v>
      </c>
      <c r="E104" s="9">
        <v>0.1430268032246719</v>
      </c>
      <c r="F104" s="9">
        <v>0.14050237859737502</v>
      </c>
      <c r="G104" s="9">
        <v>9.141638835028526E-2</v>
      </c>
      <c r="H104" s="9">
        <v>9.6166898967360276E-2</v>
      </c>
      <c r="I104" s="9">
        <v>0.11497609054424576</v>
      </c>
      <c r="J104" s="9">
        <v>0.18633813034838423</v>
      </c>
      <c r="L104" s="2" t="s">
        <v>594</v>
      </c>
      <c r="M104" s="2" t="s">
        <v>494</v>
      </c>
      <c r="N104" s="9">
        <v>5.6815145288173472</v>
      </c>
      <c r="O104" s="9">
        <v>5.7170434983544736</v>
      </c>
      <c r="P104" s="9">
        <v>5.8948125580681392</v>
      </c>
      <c r="Q104" s="9">
        <v>5.7529982324234439</v>
      </c>
      <c r="R104" s="9">
        <v>6.1598393824587525</v>
      </c>
      <c r="S104" s="9">
        <v>6.0363979980639284</v>
      </c>
      <c r="T104" s="9">
        <v>6.0219297940912506</v>
      </c>
      <c r="U104" s="9">
        <v>5.9134237964593854</v>
      </c>
      <c r="W104" s="2" t="s">
        <v>594</v>
      </c>
      <c r="X104" s="2" t="s">
        <v>494</v>
      </c>
      <c r="Y104" s="9">
        <v>5.6815145288173472</v>
      </c>
      <c r="Z104" s="9">
        <v>6.1598393824587525</v>
      </c>
      <c r="AA104" s="9">
        <v>5.7170434983544736</v>
      </c>
      <c r="AB104" s="9">
        <v>6.0363979980639284</v>
      </c>
      <c r="AC104" s="9">
        <v>5.8948125580681392</v>
      </c>
      <c r="AD104" s="9">
        <v>6.0219297940912506</v>
      </c>
      <c r="AE104" s="9">
        <v>5.7529982324234439</v>
      </c>
      <c r="AF104" s="9">
        <v>5.9134237964593854</v>
      </c>
    </row>
    <row r="105" spans="1:32" x14ac:dyDescent="0.25">
      <c r="B105" s="2" t="s">
        <v>509</v>
      </c>
      <c r="C105" s="10">
        <v>0.16688010999707123</v>
      </c>
      <c r="D105" s="9">
        <v>0.19835802376495518</v>
      </c>
      <c r="E105" s="9">
        <v>0.11732945527610236</v>
      </c>
      <c r="F105" s="9">
        <v>0.17009647795128305</v>
      </c>
      <c r="G105" s="9">
        <v>0.18241300199463253</v>
      </c>
      <c r="H105" s="9">
        <v>0.26805950933086908</v>
      </c>
      <c r="I105" s="9">
        <v>0.1724121048084212</v>
      </c>
      <c r="J105" s="9">
        <v>0.20888235009200679</v>
      </c>
      <c r="L105" s="3" t="s">
        <v>698</v>
      </c>
      <c r="W105" s="3" t="s">
        <v>698</v>
      </c>
    </row>
    <row r="106" spans="1:32" x14ac:dyDescent="0.25">
      <c r="A106" s="2" t="s">
        <v>363</v>
      </c>
      <c r="B106" s="2" t="s">
        <v>430</v>
      </c>
      <c r="C106" s="10">
        <v>9.6292085722823023E-2</v>
      </c>
      <c r="D106" s="9">
        <v>0.14249552434114443</v>
      </c>
      <c r="E106" s="9">
        <v>0.18886371663706319</v>
      </c>
      <c r="F106" s="9">
        <v>0.22901828120930873</v>
      </c>
      <c r="G106" s="9">
        <v>0.28707163615584913</v>
      </c>
      <c r="H106" s="9">
        <v>0.14311315484420845</v>
      </c>
      <c r="I106" s="9">
        <v>0.19283035676926741</v>
      </c>
      <c r="J106" s="9">
        <v>0.25601805332495642</v>
      </c>
      <c r="L106" s="2" t="s">
        <v>372</v>
      </c>
      <c r="M106" s="2" t="s">
        <v>439</v>
      </c>
      <c r="N106" s="9">
        <v>4.6403341754236207</v>
      </c>
      <c r="O106" s="9">
        <v>4.8360026884407565</v>
      </c>
      <c r="P106" s="9">
        <v>4.3400524614021139</v>
      </c>
      <c r="Q106" s="9">
        <v>4.4941410731861122</v>
      </c>
      <c r="R106" s="9">
        <v>4.4713153366017826</v>
      </c>
      <c r="S106" s="9">
        <v>4.6675372558173258</v>
      </c>
      <c r="T106" s="9">
        <v>4.4758864354730274</v>
      </c>
      <c r="U106" s="9">
        <v>4.4115693165193726</v>
      </c>
      <c r="W106" s="2" t="s">
        <v>372</v>
      </c>
      <c r="X106" s="2" t="s">
        <v>439</v>
      </c>
      <c r="Y106" s="9">
        <v>4.6403341754236207</v>
      </c>
      <c r="Z106" s="9">
        <v>4.4713153366017826</v>
      </c>
      <c r="AA106" s="9">
        <v>4.8360026884407565</v>
      </c>
      <c r="AB106" s="9">
        <v>4.6675372558173258</v>
      </c>
      <c r="AC106" s="9">
        <v>4.3400524614021139</v>
      </c>
      <c r="AD106" s="9">
        <v>4.4758864354730274</v>
      </c>
      <c r="AE106" s="9">
        <v>4.4941410731861122</v>
      </c>
      <c r="AF106" s="9">
        <v>4.4115693165193726</v>
      </c>
    </row>
    <row r="107" spans="1:32" x14ac:dyDescent="0.25">
      <c r="A107" s="2" t="s">
        <v>394</v>
      </c>
      <c r="B107" s="2" t="s">
        <v>461</v>
      </c>
      <c r="C107" s="10">
        <v>0.21510828207613578</v>
      </c>
      <c r="D107" s="9">
        <v>0.14864210957814425</v>
      </c>
      <c r="E107" s="9">
        <v>0.13994453437384696</v>
      </c>
      <c r="F107" s="9">
        <v>9.5419505748984113E-2</v>
      </c>
      <c r="G107" s="9">
        <v>0.10494166563092056</v>
      </c>
      <c r="H107" s="9">
        <v>0.12225258970118041</v>
      </c>
      <c r="I107" s="9">
        <v>9.567472511517322E-2</v>
      </c>
      <c r="J107" s="9">
        <v>0.14068086165996735</v>
      </c>
      <c r="L107" s="13" t="s">
        <v>574</v>
      </c>
      <c r="M107" s="2" t="s">
        <v>495</v>
      </c>
      <c r="N107" s="9">
        <v>5.0704272658313014</v>
      </c>
      <c r="O107" s="9">
        <v>5.2413514954702123</v>
      </c>
      <c r="P107" s="9">
        <v>5.4972872442483558</v>
      </c>
      <c r="Q107" s="9">
        <v>5.5863485625618754</v>
      </c>
      <c r="R107" s="9">
        <v>5.1218859823031329</v>
      </c>
      <c r="S107" s="9">
        <v>5.1866292221925177</v>
      </c>
      <c r="T107" s="9">
        <v>5.2128585242211312</v>
      </c>
      <c r="U107" s="9">
        <v>5.3403386554037944</v>
      </c>
      <c r="W107" s="13" t="s">
        <v>574</v>
      </c>
      <c r="X107" s="2" t="s">
        <v>495</v>
      </c>
      <c r="Y107" s="9">
        <v>5.0704272658313014</v>
      </c>
      <c r="Z107" s="9">
        <v>5.1218859823031329</v>
      </c>
      <c r="AA107" s="9">
        <v>5.2413514954702123</v>
      </c>
      <c r="AB107" s="9">
        <v>5.1866292221925177</v>
      </c>
      <c r="AC107" s="9">
        <v>5.4972872442483558</v>
      </c>
      <c r="AD107" s="9">
        <v>5.2128585242211312</v>
      </c>
      <c r="AE107" s="9">
        <v>5.5863485625618754</v>
      </c>
      <c r="AF107" s="9">
        <v>5.3403386554037944</v>
      </c>
    </row>
    <row r="108" spans="1:32" x14ac:dyDescent="0.25">
      <c r="B108" s="2" t="s">
        <v>510</v>
      </c>
      <c r="C108" s="10">
        <v>0.1845214489022719</v>
      </c>
      <c r="D108" s="9">
        <v>0.17588031095747286</v>
      </c>
      <c r="E108" s="9">
        <v>0.13296337354382393</v>
      </c>
      <c r="F108" s="9">
        <v>0.16113571531888007</v>
      </c>
      <c r="G108" s="9">
        <v>0.10437731538307402</v>
      </c>
      <c r="H108" s="9">
        <v>9.0375157008291712E-2</v>
      </c>
      <c r="I108" s="9">
        <v>9.6359537464989542E-2</v>
      </c>
      <c r="J108" s="9">
        <v>0.16592048388956449</v>
      </c>
      <c r="L108" s="2" t="s">
        <v>390</v>
      </c>
      <c r="M108" s="2" t="s">
        <v>457</v>
      </c>
      <c r="N108" s="9">
        <v>4.938086423436836</v>
      </c>
      <c r="O108" s="9">
        <v>4.8055088333979015</v>
      </c>
      <c r="P108" s="9">
        <v>4.9234716984110021</v>
      </c>
      <c r="Q108" s="9">
        <v>4.7716130681849842</v>
      </c>
      <c r="R108" s="9">
        <v>5.2528167587802574</v>
      </c>
      <c r="S108" s="9">
        <v>5.2468294712098595</v>
      </c>
      <c r="T108" s="9">
        <v>5.2173313565948591</v>
      </c>
      <c r="U108" s="9">
        <v>5.1234014059548407</v>
      </c>
      <c r="W108" s="2" t="s">
        <v>390</v>
      </c>
      <c r="X108" s="2" t="s">
        <v>457</v>
      </c>
      <c r="Y108" s="9">
        <v>4.938086423436836</v>
      </c>
      <c r="Z108" s="9">
        <v>5.2528167587802574</v>
      </c>
      <c r="AA108" s="9">
        <v>4.8055088333979015</v>
      </c>
      <c r="AB108" s="9">
        <v>5.2468294712098595</v>
      </c>
      <c r="AC108" s="9">
        <v>4.9234716984110021</v>
      </c>
      <c r="AD108" s="9">
        <v>5.2173313565948591</v>
      </c>
      <c r="AE108" s="9">
        <v>4.7716130681849842</v>
      </c>
      <c r="AF108" s="9">
        <v>5.1234014059548407</v>
      </c>
    </row>
    <row r="109" spans="1:32" x14ac:dyDescent="0.25">
      <c r="A109" s="2" t="s">
        <v>386</v>
      </c>
      <c r="B109" s="2" t="s">
        <v>453</v>
      </c>
      <c r="C109" s="10">
        <v>0.18507997489286857</v>
      </c>
      <c r="D109" s="9">
        <v>0.22850668157737913</v>
      </c>
      <c r="E109" s="9">
        <v>0.20282382930396703</v>
      </c>
      <c r="F109" s="9">
        <v>9.2137787705311489E-2</v>
      </c>
      <c r="G109" s="9">
        <v>0.16654235420094454</v>
      </c>
      <c r="H109" s="9">
        <v>0.2147792644972491</v>
      </c>
      <c r="I109" s="9">
        <v>0.18697925575471572</v>
      </c>
      <c r="J109" s="9">
        <v>9.7639067788407724E-2</v>
      </c>
      <c r="L109" s="2" t="s">
        <v>340</v>
      </c>
      <c r="M109" s="2" t="s">
        <v>407</v>
      </c>
      <c r="N109" s="9">
        <v>5.4633670619650596</v>
      </c>
      <c r="O109" s="9">
        <v>5.6950760210474236</v>
      </c>
      <c r="P109" s="9">
        <v>5.6297064026876891</v>
      </c>
      <c r="Q109" s="9">
        <v>5.7986874402623094</v>
      </c>
      <c r="R109" s="9">
        <v>5.5054030352643544</v>
      </c>
      <c r="S109" s="9">
        <v>5.4853233157650978</v>
      </c>
      <c r="T109" s="9">
        <v>5.5444322859185133</v>
      </c>
      <c r="U109" s="9">
        <v>5.7400843343729786</v>
      </c>
      <c r="W109" s="2" t="s">
        <v>340</v>
      </c>
      <c r="X109" s="2" t="s">
        <v>407</v>
      </c>
      <c r="Y109" s="9">
        <v>5.4633670619650596</v>
      </c>
      <c r="Z109" s="9">
        <v>5.5054030352643544</v>
      </c>
      <c r="AA109" s="9">
        <v>5.6950760210474236</v>
      </c>
      <c r="AB109" s="9">
        <v>5.4853233157650978</v>
      </c>
      <c r="AC109" s="9">
        <v>5.6297064026876891</v>
      </c>
      <c r="AD109" s="9">
        <v>5.5444322859185133</v>
      </c>
      <c r="AE109" s="9">
        <v>5.7986874402623094</v>
      </c>
      <c r="AF109" s="9">
        <v>5.7400843343729786</v>
      </c>
    </row>
    <row r="110" spans="1:32" x14ac:dyDescent="0.25">
      <c r="B110" s="2" t="s">
        <v>511</v>
      </c>
      <c r="C110" s="10">
        <v>6.8698400290641254E-2</v>
      </c>
      <c r="D110" s="9">
        <v>9.8889418110796157E-2</v>
      </c>
      <c r="E110" s="9">
        <v>0.13936985101713883</v>
      </c>
      <c r="F110" s="9">
        <v>0.11061397031934529</v>
      </c>
      <c r="G110" s="9">
        <v>9.2462071628864773E-2</v>
      </c>
      <c r="H110" s="9">
        <v>9.6776087145246631E-2</v>
      </c>
      <c r="I110" s="9">
        <v>8.7766042039941677E-2</v>
      </c>
      <c r="J110" s="9">
        <v>0.13299421581758553</v>
      </c>
      <c r="L110" s="2" t="s">
        <v>595</v>
      </c>
      <c r="M110" s="2" t="s">
        <v>496</v>
      </c>
      <c r="N110" s="9">
        <v>4.1213241639525897</v>
      </c>
      <c r="O110" s="9">
        <v>4.2670125575590214</v>
      </c>
      <c r="P110" s="9">
        <v>4.3943214289823462</v>
      </c>
      <c r="Q110" s="9">
        <v>4.5670604860547455</v>
      </c>
      <c r="R110" s="9">
        <v>4.3720782947561494</v>
      </c>
      <c r="S110" s="9">
        <v>4.260254057872209</v>
      </c>
      <c r="T110" s="9">
        <v>4.1661553230659525</v>
      </c>
      <c r="U110" s="9">
        <v>4.3849122858071254</v>
      </c>
      <c r="W110" s="2" t="s">
        <v>595</v>
      </c>
      <c r="X110" s="2" t="s">
        <v>496</v>
      </c>
      <c r="Y110" s="9">
        <v>4.1213241639525897</v>
      </c>
      <c r="Z110" s="9">
        <v>4.3720782947561494</v>
      </c>
      <c r="AA110" s="9">
        <v>4.2670125575590214</v>
      </c>
      <c r="AB110" s="9">
        <v>4.260254057872209</v>
      </c>
      <c r="AC110" s="9">
        <v>4.3943214289823462</v>
      </c>
      <c r="AD110" s="9">
        <v>4.1661553230659525</v>
      </c>
      <c r="AE110" s="9">
        <v>4.5670604860547455</v>
      </c>
      <c r="AF110" s="9">
        <v>4.3849122858071254</v>
      </c>
    </row>
    <row r="111" spans="1:32" x14ac:dyDescent="0.25">
      <c r="B111" s="2" t="s">
        <v>512</v>
      </c>
      <c r="C111" s="10">
        <v>0.12294585916999845</v>
      </c>
      <c r="D111" s="9">
        <v>0.10286602459686039</v>
      </c>
      <c r="E111" s="9">
        <v>0.12191151094267308</v>
      </c>
      <c r="F111" s="9">
        <v>0.13751690772480835</v>
      </c>
      <c r="G111" s="9">
        <v>0.30662750217139567</v>
      </c>
      <c r="H111" s="9">
        <v>0.18304589311240796</v>
      </c>
      <c r="I111" s="9">
        <v>0.11078416485339228</v>
      </c>
      <c r="J111" s="9">
        <v>0.15801397542995707</v>
      </c>
      <c r="L111" s="2" t="s">
        <v>755</v>
      </c>
      <c r="M111" s="2" t="s">
        <v>269</v>
      </c>
      <c r="N111" s="9">
        <v>5.167555050024248</v>
      </c>
      <c r="O111" s="9">
        <v>5.2233190846423128</v>
      </c>
      <c r="P111" s="9">
        <v>4.719822651979853</v>
      </c>
      <c r="Q111" s="9">
        <v>5.0418648411056157</v>
      </c>
      <c r="R111" s="9">
        <v>4.9695692282520421</v>
      </c>
      <c r="S111" s="9">
        <v>4.9572816129144961</v>
      </c>
      <c r="T111" s="9">
        <v>4.9337676762324536</v>
      </c>
      <c r="U111" s="9">
        <v>4.9963170274166107</v>
      </c>
      <c r="W111" s="2" t="s">
        <v>755</v>
      </c>
      <c r="X111" s="2" t="s">
        <v>269</v>
      </c>
      <c r="Y111" s="9">
        <v>5.167555050024248</v>
      </c>
      <c r="Z111" s="9">
        <v>4.9695692282520421</v>
      </c>
      <c r="AA111" s="9">
        <v>5.2233190846423128</v>
      </c>
      <c r="AB111" s="9">
        <v>4.9572816129144961</v>
      </c>
      <c r="AC111" s="9">
        <v>4.719822651979853</v>
      </c>
      <c r="AD111" s="9">
        <v>4.9337676762324536</v>
      </c>
      <c r="AE111" s="9">
        <v>5.0418648411056157</v>
      </c>
      <c r="AF111" s="9">
        <v>4.9963170274166107</v>
      </c>
    </row>
    <row r="112" spans="1:32" x14ac:dyDescent="0.25">
      <c r="A112" s="2" t="s">
        <v>368</v>
      </c>
      <c r="B112" s="2" t="s">
        <v>435</v>
      </c>
      <c r="C112" s="10">
        <v>0.10087236795055893</v>
      </c>
      <c r="D112" s="9">
        <v>0.15381863052960465</v>
      </c>
      <c r="E112" s="9">
        <v>0.12344556580629129</v>
      </c>
      <c r="F112" s="9">
        <v>0.13247128341005568</v>
      </c>
      <c r="G112" s="9">
        <v>0.16601274380029599</v>
      </c>
      <c r="H112" s="9">
        <v>0.15312136654520023</v>
      </c>
      <c r="I112" s="9">
        <v>0.12176149235149461</v>
      </c>
      <c r="J112" s="9">
        <v>0.10746690435128334</v>
      </c>
      <c r="L112" s="2" t="s">
        <v>341</v>
      </c>
      <c r="M112" s="2" t="s">
        <v>408</v>
      </c>
      <c r="N112" s="9">
        <v>5.5982420045299444</v>
      </c>
      <c r="O112" s="9">
        <v>5.6944926635441204</v>
      </c>
      <c r="P112" s="9">
        <v>5.4401019043256351</v>
      </c>
      <c r="Q112" s="9">
        <v>5.7505017919076762</v>
      </c>
      <c r="R112" s="9">
        <v>5.4038889522814877</v>
      </c>
      <c r="S112" s="9">
        <v>5.3940201713363498</v>
      </c>
      <c r="T112" s="9">
        <v>5.3981856955390306</v>
      </c>
      <c r="U112" s="9">
        <v>5.6648178572555103</v>
      </c>
      <c r="W112" s="2" t="s">
        <v>341</v>
      </c>
      <c r="X112" s="2" t="s">
        <v>408</v>
      </c>
      <c r="Y112" s="9">
        <v>5.5982420045299444</v>
      </c>
      <c r="Z112" s="9">
        <v>5.4038889522814877</v>
      </c>
      <c r="AA112" s="9">
        <v>5.6944926635441204</v>
      </c>
      <c r="AB112" s="9">
        <v>5.3940201713363498</v>
      </c>
      <c r="AC112" s="9">
        <v>5.4401019043256351</v>
      </c>
      <c r="AD112" s="9">
        <v>5.3981856955390306</v>
      </c>
      <c r="AE112" s="9">
        <v>5.7505017919076762</v>
      </c>
      <c r="AF112" s="9">
        <v>5.6648178572555103</v>
      </c>
    </row>
    <row r="113" spans="1:32" x14ac:dyDescent="0.25">
      <c r="B113" s="2" t="s">
        <v>513</v>
      </c>
      <c r="C113" s="10">
        <v>0.12383281170557889</v>
      </c>
      <c r="D113" s="9">
        <v>8.57126063041731E-2</v>
      </c>
      <c r="E113" s="9">
        <v>0.14750145519240698</v>
      </c>
      <c r="F113" s="9">
        <v>9.3977893765110732E-2</v>
      </c>
      <c r="G113" s="9">
        <v>0.24108012341022667</v>
      </c>
      <c r="H113" s="9">
        <v>0.11384952054062963</v>
      </c>
      <c r="I113" s="9">
        <v>0.18479212070596523</v>
      </c>
      <c r="J113" s="9">
        <v>0.24969053517543499</v>
      </c>
      <c r="L113" s="13" t="s">
        <v>596</v>
      </c>
      <c r="M113" s="2" t="s">
        <v>497</v>
      </c>
      <c r="N113" s="9">
        <v>5.3117910461307494</v>
      </c>
      <c r="O113" s="9">
        <v>5.4216044326138286</v>
      </c>
      <c r="P113" s="9">
        <v>4.9520665443173879</v>
      </c>
      <c r="Q113" s="9">
        <v>5.0295227360918027</v>
      </c>
      <c r="R113" s="9">
        <v>5.1550585644652536</v>
      </c>
      <c r="S113" s="9">
        <v>5.3052218075400823</v>
      </c>
      <c r="T113" s="9">
        <v>5.1143488280974898</v>
      </c>
      <c r="U113" s="9">
        <v>5.1590648830340733</v>
      </c>
      <c r="W113" s="13" t="s">
        <v>596</v>
      </c>
      <c r="X113" s="2" t="s">
        <v>497</v>
      </c>
      <c r="Y113" s="9">
        <v>5.3117910461307494</v>
      </c>
      <c r="Z113" s="9">
        <v>5.1550585644652536</v>
      </c>
      <c r="AA113" s="9">
        <v>5.4216044326138286</v>
      </c>
      <c r="AB113" s="9">
        <v>5.3052218075400823</v>
      </c>
      <c r="AC113" s="9">
        <v>4.9520665443173879</v>
      </c>
      <c r="AD113" s="9">
        <v>5.1143488280974898</v>
      </c>
      <c r="AE113" s="9">
        <v>5.0295227360918027</v>
      </c>
      <c r="AF113" s="9">
        <v>5.1590648830340733</v>
      </c>
    </row>
    <row r="114" spans="1:32" x14ac:dyDescent="0.25">
      <c r="A114" s="2" t="s">
        <v>342</v>
      </c>
      <c r="B114" s="2" t="s">
        <v>409</v>
      </c>
      <c r="C114" s="10">
        <v>0.1772371857255175</v>
      </c>
      <c r="D114" s="9">
        <v>0.1648085445182233</v>
      </c>
      <c r="E114" s="9">
        <v>0.1745994657821692</v>
      </c>
      <c r="F114" s="9">
        <v>7.3292566267713827E-2</v>
      </c>
      <c r="G114" s="9">
        <v>0.12706822495350867</v>
      </c>
      <c r="H114" s="9">
        <v>0.12434916606224633</v>
      </c>
      <c r="I114" s="9">
        <v>0.18356516119606034</v>
      </c>
      <c r="J114" s="9">
        <v>4.3809823770302091E-2</v>
      </c>
      <c r="L114" s="2" t="s">
        <v>396</v>
      </c>
      <c r="M114" s="2" t="s">
        <v>463</v>
      </c>
      <c r="N114" s="9">
        <v>5.5385418331890355</v>
      </c>
      <c r="O114" s="9">
        <v>5.4681950419626126</v>
      </c>
      <c r="P114" s="9">
        <v>5.7213969191795622</v>
      </c>
      <c r="Q114" s="9">
        <v>5.6111960519706559</v>
      </c>
      <c r="R114" s="9">
        <v>5.5994742298699167</v>
      </c>
      <c r="S114" s="9">
        <v>5.8321807001266261</v>
      </c>
      <c r="T114" s="9">
        <v>5.9097671024640244</v>
      </c>
      <c r="U114" s="9">
        <v>5.7876365386435156</v>
      </c>
      <c r="W114" s="2" t="s">
        <v>396</v>
      </c>
      <c r="X114" s="2" t="s">
        <v>463</v>
      </c>
      <c r="Y114" s="9">
        <v>5.5385418331890355</v>
      </c>
      <c r="Z114" s="9">
        <v>5.5994742298699167</v>
      </c>
      <c r="AA114" s="9">
        <v>5.4681950419626126</v>
      </c>
      <c r="AB114" s="9">
        <v>5.8321807001266261</v>
      </c>
      <c r="AC114" s="9">
        <v>5.7213969191795622</v>
      </c>
      <c r="AD114" s="9">
        <v>5.9097671024640244</v>
      </c>
      <c r="AE114" s="9">
        <v>5.6111960519706559</v>
      </c>
      <c r="AF114" s="9">
        <v>5.7876365386435156</v>
      </c>
    </row>
    <row r="115" spans="1:32" x14ac:dyDescent="0.25">
      <c r="A115" s="2" t="s">
        <v>337</v>
      </c>
      <c r="B115" s="2" t="s">
        <v>404</v>
      </c>
      <c r="C115" s="10">
        <v>0.1175411107748382</v>
      </c>
      <c r="D115" s="9">
        <v>9.6042718992254833E-2</v>
      </c>
      <c r="E115" s="9">
        <v>6.4556184564905389E-2</v>
      </c>
      <c r="F115" s="9">
        <v>0.20265776784728001</v>
      </c>
      <c r="G115" s="9">
        <v>9.812435886197457E-2</v>
      </c>
      <c r="H115" s="9">
        <v>9.803886224348983E-2</v>
      </c>
      <c r="I115" s="9">
        <v>0.12441033822486283</v>
      </c>
      <c r="J115" s="9">
        <v>0.12993375599713536</v>
      </c>
      <c r="L115" s="2" t="s">
        <v>397</v>
      </c>
      <c r="M115" s="2" t="s">
        <v>464</v>
      </c>
      <c r="N115" s="9">
        <v>5.1586058575373466</v>
      </c>
      <c r="O115" s="9">
        <v>5.174328331272922</v>
      </c>
      <c r="P115" s="9">
        <v>5.4465819554708741</v>
      </c>
      <c r="Q115" s="9">
        <v>5.197624297927474</v>
      </c>
      <c r="R115" s="9">
        <v>5.3241526928184433</v>
      </c>
      <c r="S115" s="9">
        <v>5.5252325460307974</v>
      </c>
      <c r="T115" s="9">
        <v>5.5521215396820782</v>
      </c>
      <c r="U115" s="9">
        <v>5.2695939106962753</v>
      </c>
      <c r="W115" s="2" t="s">
        <v>397</v>
      </c>
      <c r="X115" s="2" t="s">
        <v>464</v>
      </c>
      <c r="Y115" s="9">
        <v>5.1586058575373466</v>
      </c>
      <c r="Z115" s="9">
        <v>5.3241526928184433</v>
      </c>
      <c r="AA115" s="9">
        <v>5.174328331272922</v>
      </c>
      <c r="AB115" s="9">
        <v>5.5252325460307974</v>
      </c>
      <c r="AC115" s="9">
        <v>5.4465819554708741</v>
      </c>
      <c r="AD115" s="9">
        <v>5.5521215396820782</v>
      </c>
      <c r="AE115" s="9">
        <v>5.197624297927474</v>
      </c>
      <c r="AF115" s="9">
        <v>5.2695939106962753</v>
      </c>
    </row>
    <row r="116" spans="1:32" x14ac:dyDescent="0.25">
      <c r="B116" s="2" t="s">
        <v>514</v>
      </c>
      <c r="C116" s="10">
        <v>0.39717281551252082</v>
      </c>
      <c r="D116" s="9">
        <v>0.31014248970501151</v>
      </c>
      <c r="E116" s="9">
        <v>0.32012903925329961</v>
      </c>
      <c r="F116" s="9">
        <v>0.47933584281235997</v>
      </c>
      <c r="G116" s="9">
        <v>0.22761544173489306</v>
      </c>
      <c r="H116" s="9">
        <v>0.36910868547695352</v>
      </c>
      <c r="I116" s="9">
        <v>0.17322590082619369</v>
      </c>
      <c r="J116" s="9">
        <v>0.33712102812429767</v>
      </c>
      <c r="L116" s="2" t="s">
        <v>373</v>
      </c>
      <c r="M116" s="2" t="s">
        <v>440</v>
      </c>
      <c r="N116" s="9">
        <v>5.4394457141316339</v>
      </c>
      <c r="O116" s="9">
        <v>5.5622514301940775</v>
      </c>
      <c r="P116" s="9">
        <v>5.3044122396198405</v>
      </c>
      <c r="Q116" s="9">
        <v>5.3617730275878648</v>
      </c>
      <c r="R116" s="9">
        <v>5.20066829332713</v>
      </c>
      <c r="S116" s="9">
        <v>5.31215389167249</v>
      </c>
      <c r="T116" s="9">
        <v>5.2205130424221089</v>
      </c>
      <c r="U116" s="9">
        <v>5.102649753346082</v>
      </c>
      <c r="W116" s="2" t="s">
        <v>373</v>
      </c>
      <c r="X116" s="2" t="s">
        <v>440</v>
      </c>
      <c r="Y116" s="9">
        <v>5.4394457141316339</v>
      </c>
      <c r="Z116" s="9">
        <v>5.20066829332713</v>
      </c>
      <c r="AA116" s="9">
        <v>5.5622514301940775</v>
      </c>
      <c r="AB116" s="9">
        <v>5.31215389167249</v>
      </c>
      <c r="AC116" s="9">
        <v>5.3044122396198405</v>
      </c>
      <c r="AD116" s="9">
        <v>5.2205130424221089</v>
      </c>
      <c r="AE116" s="9">
        <v>5.3617730275878648</v>
      </c>
      <c r="AF116" s="9">
        <v>5.102649753346082</v>
      </c>
    </row>
    <row r="117" spans="1:32" x14ac:dyDescent="0.25">
      <c r="A117" s="2" t="s">
        <v>353</v>
      </c>
      <c r="B117" s="2" t="s">
        <v>420</v>
      </c>
      <c r="C117" s="10">
        <v>0.13969651750193479</v>
      </c>
      <c r="D117" s="9">
        <v>0.10039875972304407</v>
      </c>
      <c r="E117" s="9">
        <v>0.22991002724143311</v>
      </c>
      <c r="F117" s="9">
        <v>0.29785090403538078</v>
      </c>
      <c r="G117" s="9">
        <v>0.11344403930646278</v>
      </c>
      <c r="H117" s="9">
        <v>9.4188406130891439E-2</v>
      </c>
      <c r="I117" s="9">
        <v>0.23928850573876806</v>
      </c>
      <c r="J117" s="9">
        <v>0.37944100221495536</v>
      </c>
      <c r="L117" s="2" t="s">
        <v>391</v>
      </c>
      <c r="M117" s="2" t="s">
        <v>458</v>
      </c>
      <c r="N117" s="9">
        <v>5.264596509802872</v>
      </c>
      <c r="O117" s="9">
        <v>5.2086906845130443</v>
      </c>
      <c r="P117" s="9">
        <v>5.3984601564157852</v>
      </c>
      <c r="Q117" s="9">
        <v>5.3593079157620052</v>
      </c>
      <c r="R117" s="9">
        <v>5.6305658048302458</v>
      </c>
      <c r="S117" s="9">
        <v>5.4610621597540865</v>
      </c>
      <c r="T117" s="9">
        <v>5.4879237218444912</v>
      </c>
      <c r="U117" s="9">
        <v>5.4766838325768994</v>
      </c>
      <c r="W117" s="2" t="s">
        <v>391</v>
      </c>
      <c r="X117" s="2" t="s">
        <v>458</v>
      </c>
      <c r="Y117" s="9">
        <v>5.264596509802872</v>
      </c>
      <c r="Z117" s="9">
        <v>5.6305658048302458</v>
      </c>
      <c r="AA117" s="9">
        <v>5.2086906845130443</v>
      </c>
      <c r="AB117" s="9">
        <v>5.4610621597540865</v>
      </c>
      <c r="AC117" s="9">
        <v>5.3984601564157852</v>
      </c>
      <c r="AD117" s="9">
        <v>5.4879237218444912</v>
      </c>
      <c r="AE117" s="9">
        <v>5.3593079157620052</v>
      </c>
      <c r="AF117" s="9">
        <v>5.4766838325768994</v>
      </c>
    </row>
    <row r="118" spans="1:32" x14ac:dyDescent="0.25">
      <c r="B118" s="2" t="s">
        <v>515</v>
      </c>
      <c r="C118" s="10">
        <v>0.1843692027365858</v>
      </c>
      <c r="D118" s="9">
        <v>0.11463049131941433</v>
      </c>
      <c r="E118" s="9">
        <v>0.17446090908665218</v>
      </c>
      <c r="F118" s="9">
        <v>0.2824651077006245</v>
      </c>
      <c r="G118" s="9">
        <v>0.204077079188968</v>
      </c>
      <c r="H118" s="9">
        <v>0.18336330698684125</v>
      </c>
      <c r="I118" s="9">
        <v>0.16406440806329908</v>
      </c>
      <c r="J118" s="9">
        <v>0.2787704930473095</v>
      </c>
      <c r="L118" s="2" t="s">
        <v>597</v>
      </c>
      <c r="M118" s="2" t="s">
        <v>498</v>
      </c>
      <c r="N118" s="9">
        <v>5.681805570492604</v>
      </c>
      <c r="O118" s="9">
        <v>5.6748325123756773</v>
      </c>
      <c r="P118" s="9">
        <v>5.6668097599169425</v>
      </c>
      <c r="Q118" s="9">
        <v>5.8334323406884012</v>
      </c>
      <c r="R118" s="9">
        <v>5.6932546575031093</v>
      </c>
      <c r="S118" s="9">
        <v>5.8384525253356907</v>
      </c>
      <c r="T118" s="9">
        <v>5.8411099642806432</v>
      </c>
      <c r="U118" s="9">
        <v>6.038029080759669</v>
      </c>
      <c r="W118" s="2" t="s">
        <v>597</v>
      </c>
      <c r="X118" s="2" t="s">
        <v>498</v>
      </c>
      <c r="Y118" s="9">
        <v>5.681805570492604</v>
      </c>
      <c r="Z118" s="9">
        <v>5.6932546575031093</v>
      </c>
      <c r="AA118" s="9">
        <v>5.6748325123756773</v>
      </c>
      <c r="AB118" s="9">
        <v>5.8384525253356907</v>
      </c>
      <c r="AC118" s="9">
        <v>5.6668097599169425</v>
      </c>
      <c r="AD118" s="9">
        <v>5.8411099642806432</v>
      </c>
      <c r="AE118" s="9">
        <v>5.8334323406884012</v>
      </c>
      <c r="AF118" s="9">
        <v>6.038029080759669</v>
      </c>
    </row>
    <row r="119" spans="1:32" x14ac:dyDescent="0.25">
      <c r="A119" s="2" t="s">
        <v>344</v>
      </c>
      <c r="B119" s="2" t="s">
        <v>411</v>
      </c>
      <c r="C119" s="10">
        <v>0.32392710529131269</v>
      </c>
      <c r="D119" s="9">
        <v>0.14055106078648047</v>
      </c>
      <c r="E119" s="9">
        <v>0.31882164468647362</v>
      </c>
      <c r="F119" s="9">
        <v>0.51680875365783496</v>
      </c>
      <c r="G119" s="9">
        <v>0.3528675390669212</v>
      </c>
      <c r="H119" s="9">
        <v>0.15645854824892422</v>
      </c>
      <c r="I119" s="9">
        <v>0.22598184885147296</v>
      </c>
      <c r="J119" s="9">
        <v>0.48105696865275738</v>
      </c>
      <c r="L119" s="2" t="s">
        <v>380</v>
      </c>
      <c r="M119" s="2" t="s">
        <v>447</v>
      </c>
      <c r="N119" s="9">
        <v>6.3012544917659801</v>
      </c>
      <c r="O119" s="9">
        <v>6.444330335890001</v>
      </c>
      <c r="P119" s="9">
        <v>6.113746810818089</v>
      </c>
      <c r="Q119" s="9">
        <v>6.1875919157260348</v>
      </c>
      <c r="R119" s="9">
        <v>6.1019701389554397</v>
      </c>
      <c r="S119" s="9">
        <v>6.1375471409048252</v>
      </c>
      <c r="T119" s="9">
        <v>6.0389179668434947</v>
      </c>
      <c r="U119" s="9">
        <v>6.0140097587198733</v>
      </c>
      <c r="W119" s="2" t="s">
        <v>380</v>
      </c>
      <c r="X119" s="2" t="s">
        <v>447</v>
      </c>
      <c r="Y119" s="9">
        <v>6.3012544917659801</v>
      </c>
      <c r="Z119" s="9">
        <v>6.1019701389554397</v>
      </c>
      <c r="AA119" s="9">
        <v>6.444330335890001</v>
      </c>
      <c r="AB119" s="9">
        <v>6.1375471409048252</v>
      </c>
      <c r="AC119" s="9">
        <v>6.113746810818089</v>
      </c>
      <c r="AD119" s="9">
        <v>6.0389179668434947</v>
      </c>
      <c r="AE119" s="9">
        <v>6.1875919157260348</v>
      </c>
      <c r="AF119" s="9">
        <v>6.0140097587198733</v>
      </c>
    </row>
    <row r="120" spans="1:32" x14ac:dyDescent="0.25">
      <c r="A120" s="2" t="s">
        <v>385</v>
      </c>
      <c r="B120" s="2" t="s">
        <v>452</v>
      </c>
      <c r="C120" s="10">
        <v>0.20395359724932952</v>
      </c>
      <c r="D120" s="9">
        <v>0.12111323486633122</v>
      </c>
      <c r="E120" s="9">
        <v>0.13512512542885949</v>
      </c>
      <c r="F120" s="9">
        <v>0.17674365871415465</v>
      </c>
      <c r="G120" s="9">
        <v>0.11996818174073501</v>
      </c>
      <c r="H120" s="9">
        <v>7.2943853832670935E-2</v>
      </c>
      <c r="I120" s="9">
        <v>0.10514599536765823</v>
      </c>
      <c r="J120" s="9">
        <v>0.24147190578387101</v>
      </c>
      <c r="L120" s="2" t="s">
        <v>598</v>
      </c>
      <c r="M120" s="2" t="s">
        <v>499</v>
      </c>
      <c r="N120" s="9">
        <v>5.4261397260897395</v>
      </c>
      <c r="O120" s="9">
        <v>5.5442579906077611</v>
      </c>
      <c r="P120" s="9">
        <v>5.3046664046912388</v>
      </c>
      <c r="Q120" s="9">
        <v>5.4411417941365752</v>
      </c>
      <c r="R120" s="9">
        <v>5.7232840349916883</v>
      </c>
      <c r="S120" s="9">
        <v>5.5712350499332031</v>
      </c>
      <c r="T120" s="9">
        <v>5.3934253376278116</v>
      </c>
      <c r="U120" s="9">
        <v>5.5282624654545556</v>
      </c>
      <c r="W120" s="2" t="s">
        <v>598</v>
      </c>
      <c r="X120" s="2" t="s">
        <v>499</v>
      </c>
      <c r="Y120" s="9">
        <v>5.4261397260897395</v>
      </c>
      <c r="Z120" s="9">
        <v>5.7232840349916883</v>
      </c>
      <c r="AA120" s="9">
        <v>5.5442579906077611</v>
      </c>
      <c r="AB120" s="9">
        <v>5.5712350499332031</v>
      </c>
      <c r="AC120" s="9">
        <v>5.3046664046912388</v>
      </c>
      <c r="AD120" s="9">
        <v>5.3934253376278116</v>
      </c>
      <c r="AE120" s="9">
        <v>5.4411417941365752</v>
      </c>
      <c r="AF120" s="9">
        <v>5.5282624654545556</v>
      </c>
    </row>
    <row r="121" spans="1:32" x14ac:dyDescent="0.25">
      <c r="A121" s="2" t="s">
        <v>48</v>
      </c>
      <c r="B121" s="2" t="s">
        <v>284</v>
      </c>
      <c r="C121" s="10">
        <v>0.28962996495438215</v>
      </c>
      <c r="D121" s="9">
        <v>0.15643443116799974</v>
      </c>
      <c r="E121" s="9">
        <v>0.46806593358292031</v>
      </c>
      <c r="F121" s="9">
        <v>0.64004432575231318</v>
      </c>
      <c r="G121" s="9">
        <v>0.28546310004178577</v>
      </c>
      <c r="H121" s="9">
        <v>0.16547048982885601</v>
      </c>
      <c r="I121" s="9">
        <v>0.34680347398282058</v>
      </c>
      <c r="J121" s="9">
        <v>0.59810349216091019</v>
      </c>
      <c r="L121" s="2" t="s">
        <v>381</v>
      </c>
      <c r="M121" s="2" t="s">
        <v>448</v>
      </c>
      <c r="N121" s="9">
        <v>5.8563277934728797</v>
      </c>
      <c r="O121" s="9">
        <v>5.9118015366005912</v>
      </c>
      <c r="P121" s="9">
        <v>5.5777374922398071</v>
      </c>
      <c r="Q121" s="9">
        <v>5.6168700892060883</v>
      </c>
      <c r="R121" s="9">
        <v>5.542917531180823</v>
      </c>
      <c r="S121" s="9">
        <v>5.6475665966070112</v>
      </c>
      <c r="T121" s="9">
        <v>5.5691725165686581</v>
      </c>
      <c r="U121" s="9">
        <v>5.484403820428529</v>
      </c>
      <c r="W121" s="2" t="s">
        <v>381</v>
      </c>
      <c r="X121" s="2" t="s">
        <v>448</v>
      </c>
      <c r="Y121" s="9">
        <v>5.8563277934728797</v>
      </c>
      <c r="Z121" s="9">
        <v>5.542917531180823</v>
      </c>
      <c r="AA121" s="9">
        <v>5.9118015366005912</v>
      </c>
      <c r="AB121" s="9">
        <v>5.6475665966070112</v>
      </c>
      <c r="AC121" s="9">
        <v>5.5777374922398071</v>
      </c>
      <c r="AD121" s="9">
        <v>5.5691725165686581</v>
      </c>
      <c r="AE121" s="9">
        <v>5.6168700892060883</v>
      </c>
      <c r="AF121" s="9">
        <v>5.484403820428529</v>
      </c>
    </row>
    <row r="122" spans="1:32" x14ac:dyDescent="0.25">
      <c r="A122" s="2" t="s">
        <v>655</v>
      </c>
      <c r="B122" s="2" t="s">
        <v>654</v>
      </c>
      <c r="C122" s="9">
        <v>0.08</v>
      </c>
      <c r="D122" s="9">
        <v>0.12</v>
      </c>
      <c r="E122" s="9">
        <v>0.21</v>
      </c>
      <c r="F122" s="9">
        <v>0.36</v>
      </c>
      <c r="G122" s="9">
        <v>0.13</v>
      </c>
      <c r="H122" s="9">
        <v>0.21</v>
      </c>
      <c r="I122" s="9">
        <v>0.26</v>
      </c>
      <c r="J122" s="9">
        <v>0.27</v>
      </c>
      <c r="L122" s="13" t="s">
        <v>599</v>
      </c>
      <c r="M122" s="2" t="s">
        <v>500</v>
      </c>
      <c r="N122" s="9">
        <v>5.7433736007190763</v>
      </c>
      <c r="O122" s="9">
        <v>5.7996242833287956</v>
      </c>
      <c r="P122" s="9">
        <v>5.574219480809921</v>
      </c>
      <c r="Q122" s="9">
        <v>5.6015790266305157</v>
      </c>
      <c r="R122" s="9">
        <v>5.5720573237037341</v>
      </c>
      <c r="S122" s="9">
        <v>5.6497914327331857</v>
      </c>
      <c r="T122" s="9">
        <v>5.4800496735548387</v>
      </c>
      <c r="U122" s="9">
        <v>5.4001251373059418</v>
      </c>
      <c r="W122" s="13" t="s">
        <v>599</v>
      </c>
      <c r="X122" s="2" t="s">
        <v>500</v>
      </c>
      <c r="Y122" s="9">
        <v>5.7433736007190763</v>
      </c>
      <c r="Z122" s="9">
        <v>5.5720573237037341</v>
      </c>
      <c r="AA122" s="9">
        <v>5.7996242833287956</v>
      </c>
      <c r="AB122" s="9">
        <v>5.6497914327331857</v>
      </c>
      <c r="AC122" s="9">
        <v>5.574219480809921</v>
      </c>
      <c r="AD122" s="9">
        <v>5.4800496735548387</v>
      </c>
      <c r="AE122" s="9">
        <v>5.6015790266305157</v>
      </c>
      <c r="AF122" s="9">
        <v>5.4001251373059418</v>
      </c>
    </row>
    <row r="123" spans="1:32" x14ac:dyDescent="0.25">
      <c r="A123" s="2" t="s">
        <v>657</v>
      </c>
      <c r="B123" s="2" t="s">
        <v>656</v>
      </c>
      <c r="C123" s="9">
        <v>0.21</v>
      </c>
      <c r="D123" s="9">
        <v>0.17</v>
      </c>
      <c r="E123" s="9">
        <v>0.26</v>
      </c>
      <c r="F123" s="9">
        <v>0.39</v>
      </c>
      <c r="G123" s="9">
        <v>0.24</v>
      </c>
      <c r="H123" s="9">
        <v>0.15</v>
      </c>
      <c r="I123" s="9">
        <v>0.33</v>
      </c>
      <c r="J123" s="9">
        <v>0.44</v>
      </c>
      <c r="L123" s="2" t="s">
        <v>351</v>
      </c>
      <c r="M123" s="2" t="s">
        <v>418</v>
      </c>
      <c r="N123" s="9">
        <v>5.2452455498563975</v>
      </c>
      <c r="O123" s="9">
        <v>5.1424165401622126</v>
      </c>
      <c r="P123" s="9">
        <v>5.2670524835559309</v>
      </c>
      <c r="Q123" s="9">
        <v>5.33349421236057</v>
      </c>
      <c r="R123" s="9">
        <v>5.216228607887877</v>
      </c>
      <c r="S123" s="9">
        <v>5.2659101111157867</v>
      </c>
      <c r="T123" s="9">
        <v>5.356827065554655</v>
      </c>
      <c r="U123" s="9">
        <v>5.3460017753135816</v>
      </c>
      <c r="W123" s="2" t="s">
        <v>351</v>
      </c>
      <c r="X123" s="2" t="s">
        <v>418</v>
      </c>
      <c r="Y123" s="9">
        <v>5.2452455498563975</v>
      </c>
      <c r="Z123" s="9">
        <v>5.216228607887877</v>
      </c>
      <c r="AA123" s="9">
        <v>5.1424165401622126</v>
      </c>
      <c r="AB123" s="9">
        <v>5.2659101111157867</v>
      </c>
      <c r="AC123" s="9">
        <v>5.2670524835559309</v>
      </c>
      <c r="AD123" s="9">
        <v>5.356827065554655</v>
      </c>
      <c r="AE123" s="9">
        <v>5.33349421236057</v>
      </c>
      <c r="AF123" s="9">
        <v>5.3460017753135816</v>
      </c>
    </row>
    <row r="124" spans="1:32" x14ac:dyDescent="0.25">
      <c r="A124" s="2" t="s">
        <v>659</v>
      </c>
      <c r="B124" s="2" t="s">
        <v>660</v>
      </c>
      <c r="C124" s="9">
        <v>0.14000000000000001</v>
      </c>
      <c r="D124" s="9">
        <v>9.8900000000000002E-2</v>
      </c>
      <c r="E124" s="9">
        <v>0.11</v>
      </c>
      <c r="F124" s="9">
        <v>0.12</v>
      </c>
      <c r="G124" s="9">
        <v>0.16</v>
      </c>
      <c r="H124" s="9">
        <v>8.4400000000000003E-2</v>
      </c>
      <c r="I124" s="9">
        <v>0.16</v>
      </c>
      <c r="J124" s="9">
        <v>0.16</v>
      </c>
      <c r="L124" s="2" t="s">
        <v>702</v>
      </c>
      <c r="M124" s="2" t="s">
        <v>501</v>
      </c>
      <c r="N124" s="9">
        <v>6.4275495928316397</v>
      </c>
      <c r="O124" s="9">
        <v>6.517527161845007</v>
      </c>
      <c r="P124" s="9">
        <v>6.5344993743569209</v>
      </c>
      <c r="Q124" s="9">
        <v>6.6468748312402646</v>
      </c>
      <c r="R124" s="9">
        <v>6.8464153081338734</v>
      </c>
      <c r="S124" s="9">
        <v>6.8204015072167579</v>
      </c>
      <c r="T124" s="9">
        <v>6.701497973938416</v>
      </c>
      <c r="U124" s="9">
        <v>6.7096275915789612</v>
      </c>
      <c r="W124" s="2" t="s">
        <v>702</v>
      </c>
      <c r="X124" s="2" t="s">
        <v>501</v>
      </c>
      <c r="Y124" s="9">
        <v>6.4275495928316397</v>
      </c>
      <c r="Z124" s="9">
        <v>6.8464153081338734</v>
      </c>
      <c r="AA124" s="9">
        <v>6.517527161845007</v>
      </c>
      <c r="AB124" s="9">
        <v>6.8204015072167579</v>
      </c>
      <c r="AC124" s="9">
        <v>6.5344993743569209</v>
      </c>
      <c r="AD124" s="9">
        <v>6.701497973938416</v>
      </c>
      <c r="AE124" s="9">
        <v>6.6468748312402646</v>
      </c>
      <c r="AF124" s="9">
        <v>6.7096275915789612</v>
      </c>
    </row>
    <row r="125" spans="1:32" x14ac:dyDescent="0.25">
      <c r="L125" s="3" t="s">
        <v>628</v>
      </c>
      <c r="W125" s="3" t="s">
        <v>628</v>
      </c>
    </row>
    <row r="126" spans="1:32" x14ac:dyDescent="0.25">
      <c r="L126" s="3" t="s">
        <v>631</v>
      </c>
      <c r="W126" s="3" t="s">
        <v>631</v>
      </c>
    </row>
    <row r="127" spans="1:32" x14ac:dyDescent="0.25">
      <c r="L127" s="11" t="s">
        <v>699</v>
      </c>
      <c r="W127" s="11" t="s">
        <v>699</v>
      </c>
    </row>
    <row r="128" spans="1:32" x14ac:dyDescent="0.25">
      <c r="L128" s="11" t="s">
        <v>701</v>
      </c>
      <c r="W128" s="11" t="s">
        <v>701</v>
      </c>
    </row>
    <row r="129" spans="12:32" x14ac:dyDescent="0.25">
      <c r="L129" s="2" t="s">
        <v>387</v>
      </c>
      <c r="M129" s="2" t="s">
        <v>454</v>
      </c>
      <c r="N129" s="9">
        <v>5.6604413157320081</v>
      </c>
      <c r="O129" s="9">
        <v>5.6499903562218554</v>
      </c>
      <c r="P129" s="9">
        <v>5.5379610394057579</v>
      </c>
      <c r="Q129" s="9">
        <v>5.2607758216730476</v>
      </c>
      <c r="R129" s="9">
        <v>5.6462382633382697</v>
      </c>
      <c r="S129" s="9">
        <v>5.5416301311763574</v>
      </c>
      <c r="T129" s="9">
        <v>5.4620100552476165</v>
      </c>
      <c r="U129" s="9">
        <v>5.1288916636487087</v>
      </c>
      <c r="W129" s="2" t="s">
        <v>387</v>
      </c>
      <c r="X129" s="2" t="s">
        <v>454</v>
      </c>
      <c r="Y129" s="9">
        <v>5.6604413157320081</v>
      </c>
      <c r="Z129" s="9">
        <v>5.6462382633382697</v>
      </c>
      <c r="AA129" s="9">
        <v>5.6499903562218554</v>
      </c>
      <c r="AB129" s="9">
        <v>5.5416301311763574</v>
      </c>
      <c r="AC129" s="9">
        <v>5.5379610394057579</v>
      </c>
      <c r="AD129" s="9">
        <v>5.4620100552476165</v>
      </c>
      <c r="AE129" s="9">
        <v>5.2607758216730476</v>
      </c>
      <c r="AF129" s="9">
        <v>5.1288916636487087</v>
      </c>
    </row>
    <row r="130" spans="12:32" x14ac:dyDescent="0.25">
      <c r="L130" s="2" t="s">
        <v>343</v>
      </c>
      <c r="M130" s="2" t="s">
        <v>410</v>
      </c>
      <c r="N130" s="9">
        <v>5.1618767655503737</v>
      </c>
      <c r="O130" s="9">
        <v>5.3374046989782498</v>
      </c>
      <c r="P130" s="9">
        <v>5.177645675723225</v>
      </c>
      <c r="Q130" s="9">
        <v>5.3582012829702954</v>
      </c>
      <c r="R130" s="9">
        <v>5.394412705966892</v>
      </c>
      <c r="S130" s="9">
        <v>5.4657335754099172</v>
      </c>
      <c r="T130" s="9">
        <v>5.1709634729817475</v>
      </c>
      <c r="U130" s="9">
        <v>5.2849758956408674</v>
      </c>
      <c r="W130" s="2" t="s">
        <v>343</v>
      </c>
      <c r="X130" s="2" t="s">
        <v>410</v>
      </c>
      <c r="Y130" s="9">
        <v>5.1618767655503737</v>
      </c>
      <c r="Z130" s="9">
        <v>5.394412705966892</v>
      </c>
      <c r="AA130" s="9">
        <v>5.3374046989782498</v>
      </c>
      <c r="AB130" s="9">
        <v>5.4657335754099172</v>
      </c>
      <c r="AC130" s="9">
        <v>5.177645675723225</v>
      </c>
      <c r="AD130" s="9">
        <v>5.1709634729817475</v>
      </c>
      <c r="AE130" s="9">
        <v>5.3582012829702954</v>
      </c>
      <c r="AF130" s="9">
        <v>5.2849758956408674</v>
      </c>
    </row>
    <row r="131" spans="12:32" x14ac:dyDescent="0.25">
      <c r="L131" s="2" t="s">
        <v>706</v>
      </c>
      <c r="M131" s="2" t="s">
        <v>502</v>
      </c>
      <c r="N131" s="9">
        <v>5.6026233239441634</v>
      </c>
      <c r="O131" s="9">
        <v>5.4217682088091204</v>
      </c>
      <c r="P131" s="9">
        <v>5.6251857096575044</v>
      </c>
      <c r="Q131" s="9">
        <v>5.7912449671482289</v>
      </c>
      <c r="R131" s="9">
        <v>5.6458712601396357</v>
      </c>
      <c r="S131" s="9">
        <v>5.5130918008697369</v>
      </c>
      <c r="T131" s="9">
        <v>5.7760175058346173</v>
      </c>
      <c r="U131" s="9">
        <v>5.8117341395412696</v>
      </c>
      <c r="W131" s="2" t="s">
        <v>706</v>
      </c>
      <c r="X131" s="2" t="s">
        <v>502</v>
      </c>
      <c r="Y131" s="9">
        <v>5.6026233239441634</v>
      </c>
      <c r="Z131" s="9">
        <v>5.6458712601396357</v>
      </c>
      <c r="AA131" s="9">
        <v>5.4217682088091204</v>
      </c>
      <c r="AB131" s="9">
        <v>5.5130918008697369</v>
      </c>
      <c r="AC131" s="9">
        <v>5.6251857096575044</v>
      </c>
      <c r="AD131" s="9">
        <v>5.7760175058346173</v>
      </c>
      <c r="AE131" s="9">
        <v>5.7912449671482289</v>
      </c>
      <c r="AF131" s="9">
        <v>5.8117341395412696</v>
      </c>
    </row>
    <row r="132" spans="12:32" x14ac:dyDescent="0.25">
      <c r="L132" s="3" t="s">
        <v>703</v>
      </c>
      <c r="W132" s="3" t="s">
        <v>703</v>
      </c>
    </row>
    <row r="133" spans="12:32" x14ac:dyDescent="0.25">
      <c r="L133" s="3" t="s">
        <v>704</v>
      </c>
      <c r="W133" s="3" t="s">
        <v>704</v>
      </c>
    </row>
    <row r="134" spans="12:32" x14ac:dyDescent="0.25">
      <c r="L134" s="3" t="s">
        <v>705</v>
      </c>
      <c r="W134" s="3" t="s">
        <v>705</v>
      </c>
    </row>
    <row r="135" spans="12:32" x14ac:dyDescent="0.25">
      <c r="L135" s="13" t="s">
        <v>600</v>
      </c>
      <c r="M135" s="2" t="s">
        <v>503</v>
      </c>
      <c r="N135" s="9">
        <v>4.7165380757223465</v>
      </c>
      <c r="O135" s="9">
        <v>4.8433658791750211</v>
      </c>
      <c r="P135" s="9">
        <v>4.6847165577691854</v>
      </c>
      <c r="Q135" s="9">
        <v>4.778495636021276</v>
      </c>
      <c r="R135" s="9">
        <v>4.5770219042954432</v>
      </c>
      <c r="S135" s="9">
        <v>4.6679280402507679</v>
      </c>
      <c r="T135" s="9">
        <v>4.7243224240170942</v>
      </c>
      <c r="U135" s="9">
        <v>4.7992875179871195</v>
      </c>
      <c r="W135" s="13" t="s">
        <v>600</v>
      </c>
      <c r="X135" s="2" t="s">
        <v>503</v>
      </c>
      <c r="Y135" s="9">
        <v>4.7165380757223465</v>
      </c>
      <c r="Z135" s="9">
        <v>4.5770219042954432</v>
      </c>
      <c r="AA135" s="9">
        <v>4.8433658791750211</v>
      </c>
      <c r="AB135" s="9">
        <v>4.6679280402507679</v>
      </c>
      <c r="AC135" s="9">
        <v>4.6847165577691854</v>
      </c>
      <c r="AD135" s="9">
        <v>4.7243224240170942</v>
      </c>
      <c r="AE135" s="9">
        <v>4.778495636021276</v>
      </c>
      <c r="AF135" s="9">
        <v>4.7992875179871195</v>
      </c>
    </row>
    <row r="136" spans="12:32" x14ac:dyDescent="0.25">
      <c r="L136" s="2" t="s">
        <v>377</v>
      </c>
      <c r="M136" s="2" t="s">
        <v>444</v>
      </c>
      <c r="N136" s="9">
        <v>5.8732565069570937</v>
      </c>
      <c r="O136" s="9">
        <v>5.9559707566761304</v>
      </c>
      <c r="P136" s="9">
        <v>5.7857133614912994</v>
      </c>
      <c r="Q136" s="9">
        <v>5.7519936450026563</v>
      </c>
      <c r="R136" s="9">
        <v>5.7935583119651959</v>
      </c>
      <c r="S136" s="9">
        <v>5.895923607798685</v>
      </c>
      <c r="T136" s="9">
        <v>5.5728236161739266</v>
      </c>
      <c r="U136" s="9">
        <v>5.6728639488786587</v>
      </c>
      <c r="W136" s="2" t="s">
        <v>377</v>
      </c>
      <c r="X136" s="2" t="s">
        <v>444</v>
      </c>
      <c r="Y136" s="9">
        <v>5.8732565069570937</v>
      </c>
      <c r="Z136" s="9">
        <v>5.7935583119651959</v>
      </c>
      <c r="AA136" s="9">
        <v>5.9559707566761304</v>
      </c>
      <c r="AB136" s="9">
        <v>5.895923607798685</v>
      </c>
      <c r="AC136" s="9">
        <v>5.7857133614912994</v>
      </c>
      <c r="AD136" s="9">
        <v>5.5728236161739266</v>
      </c>
      <c r="AE136" s="9">
        <v>5.7519936450026563</v>
      </c>
      <c r="AF136" s="9">
        <v>5.6728639488786587</v>
      </c>
    </row>
    <row r="137" spans="12:32" x14ac:dyDescent="0.25">
      <c r="L137" s="2" t="s">
        <v>709</v>
      </c>
      <c r="M137" s="2" t="s">
        <v>504</v>
      </c>
      <c r="N137" s="9">
        <v>6.5130392111052124</v>
      </c>
      <c r="O137" s="9">
        <v>6.487406753278222</v>
      </c>
      <c r="P137" s="9">
        <v>6.3751779769081187</v>
      </c>
      <c r="Q137" s="9">
        <v>6.1831927853811699</v>
      </c>
      <c r="R137" s="9">
        <v>6.2124215516215058</v>
      </c>
      <c r="S137" s="9">
        <v>6.3823416013831116</v>
      </c>
      <c r="T137" s="9">
        <v>6.2376319015489896</v>
      </c>
      <c r="U137" s="9">
        <v>6.1469501080669122</v>
      </c>
      <c r="W137" s="2" t="s">
        <v>709</v>
      </c>
      <c r="X137" s="2" t="s">
        <v>504</v>
      </c>
      <c r="Y137" s="9">
        <v>6.5130392111052124</v>
      </c>
      <c r="Z137" s="9">
        <v>6.2124215516215058</v>
      </c>
      <c r="AA137" s="9">
        <v>6.487406753278222</v>
      </c>
      <c r="AB137" s="9">
        <v>6.3823416013831116</v>
      </c>
      <c r="AC137" s="9">
        <v>6.3751779769081187</v>
      </c>
      <c r="AD137" s="9">
        <v>6.2376319015489896</v>
      </c>
      <c r="AE137" s="9">
        <v>6.1831927853811699</v>
      </c>
      <c r="AF137" s="9">
        <v>6.1469501080669122</v>
      </c>
    </row>
    <row r="138" spans="12:32" x14ac:dyDescent="0.25">
      <c r="L138" s="3" t="s">
        <v>649</v>
      </c>
      <c r="W138" s="3" t="s">
        <v>649</v>
      </c>
    </row>
    <row r="139" spans="12:32" x14ac:dyDescent="0.25">
      <c r="L139" s="3" t="s">
        <v>631</v>
      </c>
      <c r="W139" s="3" t="s">
        <v>631</v>
      </c>
    </row>
    <row r="140" spans="12:32" x14ac:dyDescent="0.25">
      <c r="L140" s="3" t="s">
        <v>699</v>
      </c>
      <c r="W140" s="3" t="s">
        <v>699</v>
      </c>
    </row>
    <row r="141" spans="12:32" x14ac:dyDescent="0.25">
      <c r="L141" s="11" t="s">
        <v>708</v>
      </c>
      <c r="W141" s="11" t="s">
        <v>708</v>
      </c>
    </row>
    <row r="142" spans="12:32" x14ac:dyDescent="0.25">
      <c r="L142" s="11" t="s">
        <v>612</v>
      </c>
      <c r="W142" s="11" t="s">
        <v>612</v>
      </c>
    </row>
    <row r="143" spans="12:32" x14ac:dyDescent="0.25">
      <c r="L143" s="13" t="s">
        <v>358</v>
      </c>
      <c r="M143" s="2" t="s">
        <v>425</v>
      </c>
      <c r="N143" s="9">
        <v>5.2699727211568295</v>
      </c>
      <c r="O143" s="9">
        <v>5.3422002909650823</v>
      </c>
      <c r="P143" s="9">
        <v>5.1038172758041469</v>
      </c>
      <c r="Q143" s="9">
        <v>5.1694884467629603</v>
      </c>
      <c r="R143" s="9">
        <v>5.0395584757841609</v>
      </c>
      <c r="S143" s="9">
        <v>5.3510152454561783</v>
      </c>
      <c r="T143" s="9">
        <v>5.2029590554288259</v>
      </c>
      <c r="U143" s="9">
        <v>5.2198561778062631</v>
      </c>
      <c r="W143" s="13" t="s">
        <v>358</v>
      </c>
      <c r="X143" s="2" t="s">
        <v>425</v>
      </c>
      <c r="Y143" s="9">
        <v>5.2699727211568295</v>
      </c>
      <c r="Z143" s="9">
        <v>5.0395584757841609</v>
      </c>
      <c r="AA143" s="9">
        <v>5.3422002909650823</v>
      </c>
      <c r="AB143" s="9">
        <v>5.3510152454561783</v>
      </c>
      <c r="AC143" s="9">
        <v>5.1038172758041469</v>
      </c>
      <c r="AD143" s="9">
        <v>5.2029590554288259</v>
      </c>
      <c r="AE143" s="9">
        <v>5.1694884467629603</v>
      </c>
      <c r="AF143" s="9">
        <v>5.2198561778062631</v>
      </c>
    </row>
    <row r="144" spans="12:32" x14ac:dyDescent="0.25">
      <c r="L144" s="13" t="s">
        <v>601</v>
      </c>
      <c r="M144" s="2" t="s">
        <v>506</v>
      </c>
      <c r="N144" s="9">
        <v>5.4773536321784162</v>
      </c>
      <c r="O144" s="9">
        <v>5.5512551977137381</v>
      </c>
      <c r="P144" s="9">
        <v>5.4554171996030192</v>
      </c>
      <c r="Q144" s="9">
        <v>5.5628529896686087</v>
      </c>
      <c r="R144" s="9">
        <v>5.2020046661359407</v>
      </c>
      <c r="S144" s="9">
        <v>5.5402616875627473</v>
      </c>
      <c r="T144" s="9">
        <v>5.3128432601666971</v>
      </c>
      <c r="U144" s="9">
        <v>5.3991670505060529</v>
      </c>
      <c r="W144" s="13" t="s">
        <v>601</v>
      </c>
      <c r="X144" s="2" t="s">
        <v>506</v>
      </c>
      <c r="Y144" s="9">
        <v>5.4773536321784162</v>
      </c>
      <c r="Z144" s="9">
        <v>5.2020046661359407</v>
      </c>
      <c r="AA144" s="9">
        <v>5.5512551977137381</v>
      </c>
      <c r="AB144" s="9">
        <v>5.5402616875627473</v>
      </c>
      <c r="AC144" s="9">
        <v>5.4554171996030192</v>
      </c>
      <c r="AD144" s="9">
        <v>5.3128432601666971</v>
      </c>
      <c r="AE144" s="9">
        <v>5.5628529896686087</v>
      </c>
      <c r="AF144" s="9">
        <v>5.3991670505060529</v>
      </c>
    </row>
    <row r="145" spans="12:32" x14ac:dyDescent="0.25">
      <c r="L145" s="2" t="s">
        <v>710</v>
      </c>
      <c r="M145" s="2" t="s">
        <v>507</v>
      </c>
      <c r="N145" s="9">
        <v>5.8918540240046413</v>
      </c>
      <c r="O145" s="9">
        <v>5.9907705395253776</v>
      </c>
      <c r="P145" s="9">
        <v>5.6906755316358772</v>
      </c>
      <c r="Q145" s="9">
        <v>5.7723582597532124</v>
      </c>
      <c r="R145" s="9">
        <v>5.9111438436887225</v>
      </c>
      <c r="S145" s="9">
        <v>5.7634726750673089</v>
      </c>
      <c r="T145" s="9">
        <v>5.6257898163845299</v>
      </c>
      <c r="U145" s="9">
        <v>5.6246077798180671</v>
      </c>
      <c r="W145" s="2" t="s">
        <v>710</v>
      </c>
      <c r="X145" s="2" t="s">
        <v>507</v>
      </c>
      <c r="Y145" s="9">
        <v>5.8918540240046413</v>
      </c>
      <c r="Z145" s="9">
        <v>5.9111438436887225</v>
      </c>
      <c r="AA145" s="9">
        <v>5.9907705395253776</v>
      </c>
      <c r="AB145" s="9">
        <v>5.7634726750673089</v>
      </c>
      <c r="AC145" s="9">
        <v>5.6906755316358772</v>
      </c>
      <c r="AD145" s="9">
        <v>5.6257898163845299</v>
      </c>
      <c r="AE145" s="9">
        <v>5.7723582597532124</v>
      </c>
      <c r="AF145" s="9">
        <v>5.6246077798180671</v>
      </c>
    </row>
    <row r="146" spans="12:32" x14ac:dyDescent="0.25">
      <c r="L146" s="3" t="s">
        <v>711</v>
      </c>
      <c r="W146" s="3" t="s">
        <v>711</v>
      </c>
    </row>
    <row r="147" spans="12:32" x14ac:dyDescent="0.25">
      <c r="L147" s="11" t="s">
        <v>678</v>
      </c>
      <c r="W147" s="11" t="s">
        <v>678</v>
      </c>
    </row>
    <row r="148" spans="12:32" x14ac:dyDescent="0.25">
      <c r="L148" s="11" t="s">
        <v>712</v>
      </c>
      <c r="W148" s="11" t="s">
        <v>712</v>
      </c>
    </row>
    <row r="149" spans="12:32" x14ac:dyDescent="0.25">
      <c r="L149" s="2" t="s">
        <v>602</v>
      </c>
      <c r="M149" s="2" t="s">
        <v>508</v>
      </c>
      <c r="N149" s="9">
        <v>6.1553757883795468</v>
      </c>
      <c r="O149" s="9">
        <v>6.2328842864760468</v>
      </c>
      <c r="P149" s="9">
        <v>6.1942279161170655</v>
      </c>
      <c r="Q149" s="9">
        <v>6.0511054593005174</v>
      </c>
      <c r="R149" s="9">
        <v>6.4349603523697487</v>
      </c>
      <c r="S149" s="9">
        <v>6.5228800342832187</v>
      </c>
      <c r="T149" s="9">
        <v>6.2258731562036287</v>
      </c>
      <c r="U149" s="9">
        <v>6.1805743908856572</v>
      </c>
      <c r="W149" s="2" t="s">
        <v>602</v>
      </c>
      <c r="X149" s="2" t="s">
        <v>508</v>
      </c>
      <c r="Y149" s="9">
        <v>6.1553757883795468</v>
      </c>
      <c r="Z149" s="9">
        <v>6.4349603523697487</v>
      </c>
      <c r="AA149" s="9">
        <v>6.2328842864760468</v>
      </c>
      <c r="AB149" s="9">
        <v>6.5228800342832187</v>
      </c>
      <c r="AC149" s="9">
        <v>6.1942279161170655</v>
      </c>
      <c r="AD149" s="9">
        <v>6.2258731562036287</v>
      </c>
      <c r="AE149" s="9">
        <v>6.0511054593005174</v>
      </c>
      <c r="AF149" s="9">
        <v>6.1805743908856572</v>
      </c>
    </row>
    <row r="150" spans="12:32" x14ac:dyDescent="0.25">
      <c r="L150" s="2" t="s">
        <v>335</v>
      </c>
      <c r="M150" s="2" t="s">
        <v>402</v>
      </c>
      <c r="N150" s="9">
        <v>5.4028767910364941</v>
      </c>
      <c r="O150" s="9">
        <v>5.320335562522823</v>
      </c>
      <c r="P150" s="9">
        <v>5.2720718014622321</v>
      </c>
      <c r="Q150" s="9">
        <v>5.2340282236388456</v>
      </c>
      <c r="R150" s="9">
        <v>5.2195837047791525</v>
      </c>
      <c r="S150" s="9">
        <v>5.1090521172707986</v>
      </c>
      <c r="T150" s="9">
        <v>5.1975712234343439</v>
      </c>
      <c r="U150" s="9">
        <v>5.248954826691941</v>
      </c>
      <c r="W150" s="2" t="s">
        <v>335</v>
      </c>
      <c r="X150" s="2" t="s">
        <v>402</v>
      </c>
      <c r="Y150" s="9">
        <v>5.4028767910364941</v>
      </c>
      <c r="Z150" s="9">
        <v>5.2195837047791525</v>
      </c>
      <c r="AA150" s="9">
        <v>5.320335562522823</v>
      </c>
      <c r="AB150" s="9">
        <v>5.1090521172707986</v>
      </c>
      <c r="AC150" s="9">
        <v>5.2720718014622321</v>
      </c>
      <c r="AD150" s="9">
        <v>5.1975712234343439</v>
      </c>
      <c r="AE150" s="9">
        <v>5.2340282236388456</v>
      </c>
      <c r="AF150" s="9">
        <v>5.248954826691941</v>
      </c>
    </row>
    <row r="151" spans="12:32" x14ac:dyDescent="0.25">
      <c r="L151" s="2" t="s">
        <v>603</v>
      </c>
      <c r="M151" s="2" t="s">
        <v>509</v>
      </c>
      <c r="N151" s="9">
        <v>5.9956515024873998</v>
      </c>
      <c r="O151" s="9">
        <v>5.9814217082935972</v>
      </c>
      <c r="P151" s="9">
        <v>5.999011259122546</v>
      </c>
      <c r="Q151" s="9">
        <v>6.0364223473487888</v>
      </c>
      <c r="R151" s="9">
        <v>5.8793169772023655</v>
      </c>
      <c r="S151" s="9">
        <v>5.8657532702379047</v>
      </c>
      <c r="T151" s="9">
        <v>5.7669692897934777</v>
      </c>
      <c r="U151" s="9">
        <v>5.7405936363244958</v>
      </c>
      <c r="W151" s="2" t="s">
        <v>603</v>
      </c>
      <c r="X151" s="2" t="s">
        <v>509</v>
      </c>
      <c r="Y151" s="9">
        <v>5.9956515024873998</v>
      </c>
      <c r="Z151" s="9">
        <v>5.8793169772023655</v>
      </c>
      <c r="AA151" s="9">
        <v>5.9814217082935972</v>
      </c>
      <c r="AB151" s="9">
        <v>5.8657532702379047</v>
      </c>
      <c r="AC151" s="9">
        <v>5.999011259122546</v>
      </c>
      <c r="AD151" s="9">
        <v>5.7669692897934777</v>
      </c>
      <c r="AE151" s="9">
        <v>6.0364223473487888</v>
      </c>
      <c r="AF151" s="9">
        <v>5.7405936363244958</v>
      </c>
    </row>
    <row r="152" spans="12:32" x14ac:dyDescent="0.25">
      <c r="L152" s="2" t="s">
        <v>363</v>
      </c>
      <c r="M152" s="2" t="s">
        <v>430</v>
      </c>
      <c r="N152" s="9">
        <v>5.1687546354050875</v>
      </c>
      <c r="O152" s="9">
        <v>5.1488625636197671</v>
      </c>
      <c r="P152" s="9">
        <v>5.0294901004241996</v>
      </c>
      <c r="Q152" s="9">
        <v>5.051091580254603</v>
      </c>
      <c r="R152" s="9">
        <v>5.0480575821527944</v>
      </c>
      <c r="S152" s="9">
        <v>5.2767685204824222</v>
      </c>
      <c r="T152" s="9">
        <v>5.0472997412523295</v>
      </c>
      <c r="U152" s="9">
        <v>5.1175587330902399</v>
      </c>
      <c r="W152" s="2" t="s">
        <v>363</v>
      </c>
      <c r="X152" s="2" t="s">
        <v>430</v>
      </c>
      <c r="Y152" s="9">
        <v>5.1687546354050875</v>
      </c>
      <c r="Z152" s="9">
        <v>5.0480575821527944</v>
      </c>
      <c r="AA152" s="9">
        <v>5.1488625636197671</v>
      </c>
      <c r="AB152" s="9">
        <v>5.2767685204824222</v>
      </c>
      <c r="AC152" s="9">
        <v>5.0294901004241996</v>
      </c>
      <c r="AD152" s="9">
        <v>5.0472997412523295</v>
      </c>
      <c r="AE152" s="9">
        <v>5.051091580254603</v>
      </c>
      <c r="AF152" s="9">
        <v>5.1175587330902399</v>
      </c>
    </row>
    <row r="153" spans="12:32" x14ac:dyDescent="0.25">
      <c r="L153" s="2" t="s">
        <v>394</v>
      </c>
      <c r="M153" s="2" t="s">
        <v>461</v>
      </c>
      <c r="N153" s="9">
        <v>5.4487035946363482</v>
      </c>
      <c r="O153" s="9">
        <v>5.3364980230621448</v>
      </c>
      <c r="P153" s="9">
        <v>5.4946817737669518</v>
      </c>
      <c r="Q153" s="9">
        <v>5.5269419958192394</v>
      </c>
      <c r="R153" s="9">
        <v>5.6589980064451657</v>
      </c>
      <c r="S153" s="9">
        <v>5.5477664938127971</v>
      </c>
      <c r="T153" s="9">
        <v>5.6350317879789635</v>
      </c>
      <c r="U153" s="9">
        <v>5.6687657191057719</v>
      </c>
      <c r="W153" s="2" t="s">
        <v>394</v>
      </c>
      <c r="X153" s="2" t="s">
        <v>461</v>
      </c>
      <c r="Y153" s="9">
        <v>5.4487035946363482</v>
      </c>
      <c r="Z153" s="9">
        <v>5.6589980064451657</v>
      </c>
      <c r="AA153" s="9">
        <v>5.3364980230621448</v>
      </c>
      <c r="AB153" s="9">
        <v>5.5477664938127971</v>
      </c>
      <c r="AC153" s="9">
        <v>5.4946817737669518</v>
      </c>
      <c r="AD153" s="9">
        <v>5.6350317879789635</v>
      </c>
      <c r="AE153" s="9">
        <v>5.5269419958192394</v>
      </c>
      <c r="AF153" s="9">
        <v>5.6687657191057719</v>
      </c>
    </row>
    <row r="154" spans="12:32" x14ac:dyDescent="0.25">
      <c r="L154" s="13" t="s">
        <v>604</v>
      </c>
      <c r="M154" s="2" t="s">
        <v>510</v>
      </c>
      <c r="N154" s="9">
        <v>5.5185174196262388</v>
      </c>
      <c r="O154" s="9">
        <v>5.5609452676500233</v>
      </c>
      <c r="P154" s="9">
        <v>5.3162170602175234</v>
      </c>
      <c r="Q154" s="9">
        <v>5.3062376571963661</v>
      </c>
      <c r="R154" s="9">
        <v>5.5719764957678981</v>
      </c>
      <c r="S154" s="9">
        <v>5.5483530285204434</v>
      </c>
      <c r="T154" s="9">
        <v>5.3903459035847225</v>
      </c>
      <c r="U154" s="9">
        <v>5.2984473335160365</v>
      </c>
      <c r="W154" s="13" t="s">
        <v>604</v>
      </c>
      <c r="X154" s="2" t="s">
        <v>510</v>
      </c>
      <c r="Y154" s="9">
        <v>5.5185174196262388</v>
      </c>
      <c r="Z154" s="9">
        <v>5.5719764957678981</v>
      </c>
      <c r="AA154" s="9">
        <v>5.5609452676500233</v>
      </c>
      <c r="AB154" s="9">
        <v>5.5483530285204434</v>
      </c>
      <c r="AC154" s="9">
        <v>5.3162170602175234</v>
      </c>
      <c r="AD154" s="9">
        <v>5.3903459035847225</v>
      </c>
      <c r="AE154" s="9">
        <v>5.3062376571963661</v>
      </c>
      <c r="AF154" s="9">
        <v>5.2984473335160365</v>
      </c>
    </row>
    <row r="155" spans="12:32" x14ac:dyDescent="0.25">
      <c r="L155" s="2" t="s">
        <v>386</v>
      </c>
      <c r="M155" s="2" t="s">
        <v>453</v>
      </c>
      <c r="N155" s="9">
        <v>6.187658556354009</v>
      </c>
      <c r="O155" s="9">
        <v>6.0774977929137899</v>
      </c>
      <c r="P155" s="9">
        <v>6.020505450365893</v>
      </c>
      <c r="Q155" s="9">
        <v>5.9118306319953868</v>
      </c>
      <c r="R155" s="9">
        <v>6.2155643763925816</v>
      </c>
      <c r="S155" s="9">
        <v>6.0306210394033215</v>
      </c>
      <c r="T155" s="9">
        <v>6.1060586574021736</v>
      </c>
      <c r="U155" s="9">
        <v>5.9511064877142026</v>
      </c>
      <c r="W155" s="2" t="s">
        <v>386</v>
      </c>
      <c r="X155" s="2" t="s">
        <v>453</v>
      </c>
      <c r="Y155" s="9">
        <v>6.187658556354009</v>
      </c>
      <c r="Z155" s="9">
        <v>6.2155643763925816</v>
      </c>
      <c r="AA155" s="9">
        <v>6.0774977929137899</v>
      </c>
      <c r="AB155" s="9">
        <v>6.0306210394033215</v>
      </c>
      <c r="AC155" s="9">
        <v>6.020505450365893</v>
      </c>
      <c r="AD155" s="9">
        <v>6.1060586574021736</v>
      </c>
      <c r="AE155" s="9">
        <v>5.9118306319953868</v>
      </c>
      <c r="AF155" s="9">
        <v>5.9511064877142026</v>
      </c>
    </row>
    <row r="156" spans="12:32" x14ac:dyDescent="0.25">
      <c r="L156" s="2" t="s">
        <v>714</v>
      </c>
      <c r="M156" s="2" t="s">
        <v>511</v>
      </c>
      <c r="N156" s="9">
        <v>5.7016765863854948</v>
      </c>
      <c r="O156" s="9">
        <v>5.7307309110539855</v>
      </c>
      <c r="P156" s="9">
        <v>5.6892102519067427</v>
      </c>
      <c r="Q156" s="9">
        <v>5.8737590975916136</v>
      </c>
      <c r="R156" s="9">
        <v>5.9713664922222218</v>
      </c>
      <c r="S156" s="9">
        <v>5.9094071367519128</v>
      </c>
      <c r="T156" s="9">
        <v>5.9035258665082031</v>
      </c>
      <c r="U156" s="9">
        <v>5.9563771561184371</v>
      </c>
      <c r="W156" s="2" t="s">
        <v>714</v>
      </c>
      <c r="X156" s="2" t="s">
        <v>511</v>
      </c>
      <c r="Y156" s="9">
        <v>5.7016765863854948</v>
      </c>
      <c r="Z156" s="9">
        <v>5.9713664922222218</v>
      </c>
      <c r="AA156" s="9">
        <v>5.7307309110539855</v>
      </c>
      <c r="AB156" s="9">
        <v>5.9094071367519128</v>
      </c>
      <c r="AC156" s="9">
        <v>5.6892102519067427</v>
      </c>
      <c r="AD156" s="9">
        <v>5.9035258665082031</v>
      </c>
      <c r="AE156" s="9">
        <v>5.8737590975916136</v>
      </c>
      <c r="AF156" s="9">
        <v>5.9563771561184371</v>
      </c>
    </row>
    <row r="157" spans="12:32" x14ac:dyDescent="0.25">
      <c r="L157" s="3" t="s">
        <v>634</v>
      </c>
      <c r="W157" s="3" t="s">
        <v>634</v>
      </c>
    </row>
    <row r="158" spans="12:32" x14ac:dyDescent="0.25">
      <c r="L158" s="2" t="s">
        <v>752</v>
      </c>
      <c r="M158" s="2" t="s">
        <v>512</v>
      </c>
      <c r="N158" s="9">
        <v>6.5925051526967078</v>
      </c>
      <c r="O158" s="9">
        <v>6.8287125455241471</v>
      </c>
      <c r="P158" s="9">
        <v>6.6180872461617213</v>
      </c>
      <c r="Q158" s="9">
        <v>6.5995902872974055</v>
      </c>
      <c r="R158" s="9">
        <v>6.5609097093950961</v>
      </c>
      <c r="S158" s="9">
        <v>6.7123249990171905</v>
      </c>
      <c r="T158" s="9">
        <v>6.612030278880547</v>
      </c>
      <c r="U158" s="9">
        <v>6.6032512055595465</v>
      </c>
      <c r="W158" s="2" t="s">
        <v>752</v>
      </c>
      <c r="X158" s="2" t="s">
        <v>512</v>
      </c>
      <c r="Y158" s="9">
        <v>6.5925051526967078</v>
      </c>
      <c r="Z158" s="9">
        <v>6.5609097093950961</v>
      </c>
      <c r="AA158" s="9">
        <v>6.8287125455241471</v>
      </c>
      <c r="AB158" s="9">
        <v>6.7123249990171905</v>
      </c>
      <c r="AC158" s="9">
        <v>6.6180872461617213</v>
      </c>
      <c r="AD158" s="9">
        <v>6.612030278880547</v>
      </c>
      <c r="AE158" s="9">
        <v>6.5995902872974055</v>
      </c>
      <c r="AF158" s="9">
        <v>6.6032512055595465</v>
      </c>
    </row>
    <row r="159" spans="12:32" x14ac:dyDescent="0.25">
      <c r="L159" s="3" t="s">
        <v>637</v>
      </c>
      <c r="W159" s="3" t="s">
        <v>637</v>
      </c>
    </row>
    <row r="160" spans="12:32" x14ac:dyDescent="0.25">
      <c r="L160" s="11" t="s">
        <v>728</v>
      </c>
      <c r="W160" s="11" t="s">
        <v>728</v>
      </c>
    </row>
    <row r="161" spans="12:32" x14ac:dyDescent="0.25">
      <c r="L161" s="11" t="s">
        <v>621</v>
      </c>
      <c r="W161" s="11" t="s">
        <v>621</v>
      </c>
    </row>
    <row r="162" spans="12:32" x14ac:dyDescent="0.25">
      <c r="L162" s="11" t="s">
        <v>715</v>
      </c>
      <c r="W162" s="11" t="s">
        <v>715</v>
      </c>
    </row>
    <row r="163" spans="12:32" x14ac:dyDescent="0.25">
      <c r="L163" s="11" t="s">
        <v>716</v>
      </c>
      <c r="W163" s="11" t="s">
        <v>716</v>
      </c>
    </row>
    <row r="164" spans="12:32" x14ac:dyDescent="0.25">
      <c r="L164" s="2" t="s">
        <v>368</v>
      </c>
      <c r="M164" s="2" t="s">
        <v>435</v>
      </c>
      <c r="N164" s="9">
        <v>5.3955788242508245</v>
      </c>
      <c r="O164" s="9">
        <v>5.4179804682565482</v>
      </c>
      <c r="P164" s="9">
        <v>5.3045510381679577</v>
      </c>
      <c r="Q164" s="9">
        <v>5.3456591939431632</v>
      </c>
      <c r="R164" s="9">
        <v>5.4447586927065306</v>
      </c>
      <c r="S164" s="9">
        <v>5.4070531350637143</v>
      </c>
      <c r="T164" s="9">
        <v>5.3545159924218293</v>
      </c>
      <c r="U164" s="9">
        <v>5.3556222837625134</v>
      </c>
      <c r="W164" s="2" t="s">
        <v>368</v>
      </c>
      <c r="X164" s="2" t="s">
        <v>435</v>
      </c>
      <c r="Y164" s="9">
        <v>5.3955788242508245</v>
      </c>
      <c r="Z164" s="9">
        <v>5.4447586927065306</v>
      </c>
      <c r="AA164" s="9">
        <v>5.4179804682565482</v>
      </c>
      <c r="AB164" s="9">
        <v>5.4070531350637143</v>
      </c>
      <c r="AC164" s="9">
        <v>5.3045510381679577</v>
      </c>
      <c r="AD164" s="9">
        <v>5.3545159924218293</v>
      </c>
      <c r="AE164" s="9">
        <v>5.3456591939431632</v>
      </c>
      <c r="AF164" s="9">
        <v>5.3556222837625134</v>
      </c>
    </row>
    <row r="165" spans="12:32" x14ac:dyDescent="0.25">
      <c r="L165" s="2" t="s">
        <v>605</v>
      </c>
      <c r="M165" s="2" t="s">
        <v>513</v>
      </c>
      <c r="N165" s="9">
        <v>6.1567266723599436</v>
      </c>
      <c r="O165" s="9">
        <v>6.2457887412143434</v>
      </c>
      <c r="P165" s="9">
        <v>6.1012769774183067</v>
      </c>
      <c r="Q165" s="9">
        <v>6.064768672528392</v>
      </c>
      <c r="R165" s="9">
        <v>6.0815823371387827</v>
      </c>
      <c r="S165" s="9">
        <v>6.2630776404788397</v>
      </c>
      <c r="T165" s="9">
        <v>6.0482952762741711</v>
      </c>
      <c r="U165" s="9">
        <v>6.0326920033066438</v>
      </c>
      <c r="W165" s="2" t="s">
        <v>605</v>
      </c>
      <c r="X165" s="2" t="s">
        <v>513</v>
      </c>
      <c r="Y165" s="9">
        <v>6.1567266723599436</v>
      </c>
      <c r="Z165" s="9">
        <v>6.0815823371387827</v>
      </c>
      <c r="AA165" s="9">
        <v>6.2457887412143434</v>
      </c>
      <c r="AB165" s="9">
        <v>6.2630776404788397</v>
      </c>
      <c r="AC165" s="9">
        <v>6.1012769774183067</v>
      </c>
      <c r="AD165" s="9">
        <v>6.0482952762741711</v>
      </c>
      <c r="AE165" s="9">
        <v>6.064768672528392</v>
      </c>
      <c r="AF165" s="9">
        <v>6.0326920033066438</v>
      </c>
    </row>
    <row r="166" spans="12:32" x14ac:dyDescent="0.25">
      <c r="L166" s="3" t="s">
        <v>717</v>
      </c>
      <c r="W166" s="3" t="s">
        <v>717</v>
      </c>
    </row>
    <row r="167" spans="12:32" x14ac:dyDescent="0.25">
      <c r="L167" s="2" t="s">
        <v>342</v>
      </c>
      <c r="M167" s="2" t="s">
        <v>409</v>
      </c>
      <c r="N167" s="9">
        <v>5.3883577230380091</v>
      </c>
      <c r="O167" s="9">
        <v>5.4348959206954985</v>
      </c>
      <c r="P167" s="9">
        <v>5.3100924919698871</v>
      </c>
      <c r="Q167" s="9">
        <v>5.5368732815272983</v>
      </c>
      <c r="R167" s="9">
        <v>5.4251365952130834</v>
      </c>
      <c r="S167" s="9">
        <v>5.3207745123410071</v>
      </c>
      <c r="T167" s="9">
        <v>5.3501819683579601</v>
      </c>
      <c r="U167" s="9">
        <v>5.4156576289512692</v>
      </c>
      <c r="W167" s="2" t="s">
        <v>342</v>
      </c>
      <c r="X167" s="2" t="s">
        <v>409</v>
      </c>
      <c r="Y167" s="9">
        <v>5.3883577230380091</v>
      </c>
      <c r="Z167" s="9">
        <v>5.4251365952130834</v>
      </c>
      <c r="AA167" s="9">
        <v>5.4348959206954985</v>
      </c>
      <c r="AB167" s="9">
        <v>5.3207745123410071</v>
      </c>
      <c r="AC167" s="9">
        <v>5.3100924919698871</v>
      </c>
      <c r="AD167" s="9">
        <v>5.3501819683579601</v>
      </c>
      <c r="AE167" s="9">
        <v>5.5368732815272983</v>
      </c>
      <c r="AF167" s="9">
        <v>5.4156576289512692</v>
      </c>
    </row>
    <row r="168" spans="12:32" x14ac:dyDescent="0.25">
      <c r="L168" s="2" t="s">
        <v>337</v>
      </c>
      <c r="M168" s="2" t="s">
        <v>404</v>
      </c>
      <c r="N168" s="9">
        <v>5.6291621767019464</v>
      </c>
      <c r="O168" s="9">
        <v>5.6962680637809733</v>
      </c>
      <c r="P168" s="9">
        <v>5.6233891399246172</v>
      </c>
      <c r="Q168" s="9">
        <v>5.6164526405872364</v>
      </c>
      <c r="R168" s="9">
        <v>5.510333978306365</v>
      </c>
      <c r="S168" s="9">
        <v>5.5886450897820312</v>
      </c>
      <c r="T168" s="9">
        <v>5.6608153605128217</v>
      </c>
      <c r="U168" s="9">
        <v>5.5662231189048272</v>
      </c>
      <c r="W168" s="2" t="s">
        <v>337</v>
      </c>
      <c r="X168" s="2" t="s">
        <v>404</v>
      </c>
      <c r="Y168" s="9">
        <v>5.6291621767019464</v>
      </c>
      <c r="Z168" s="9">
        <v>5.510333978306365</v>
      </c>
      <c r="AA168" s="9">
        <v>5.6962680637809733</v>
      </c>
      <c r="AB168" s="9">
        <v>5.5886450897820312</v>
      </c>
      <c r="AC168" s="9">
        <v>5.6233891399246172</v>
      </c>
      <c r="AD168" s="9">
        <v>5.6608153605128217</v>
      </c>
      <c r="AE168" s="9">
        <v>5.6164526405872364</v>
      </c>
      <c r="AF168" s="9">
        <v>5.5662231189048272</v>
      </c>
    </row>
    <row r="169" spans="12:32" x14ac:dyDescent="0.25">
      <c r="L169" s="2" t="s">
        <v>606</v>
      </c>
      <c r="M169" s="2" t="s">
        <v>514</v>
      </c>
      <c r="N169" s="9">
        <v>5.4611061628837465</v>
      </c>
      <c r="O169" s="9">
        <v>5.2442784377756091</v>
      </c>
      <c r="P169" s="9">
        <v>5.5994954159575823</v>
      </c>
      <c r="Q169" s="9">
        <v>5.6169948807623458</v>
      </c>
      <c r="R169" s="9">
        <v>5.3873685126098527</v>
      </c>
      <c r="S169" s="9">
        <v>5.2936104825418449</v>
      </c>
      <c r="T169" s="9">
        <v>5.3713779752553608</v>
      </c>
      <c r="U169" s="9">
        <v>5.3727743847515752</v>
      </c>
      <c r="W169" s="2" t="s">
        <v>606</v>
      </c>
      <c r="X169" s="2" t="s">
        <v>514</v>
      </c>
      <c r="Y169" s="9">
        <v>5.4611061628837465</v>
      </c>
      <c r="Z169" s="9">
        <v>5.3873685126098527</v>
      </c>
      <c r="AA169" s="9">
        <v>5.2442784377756091</v>
      </c>
      <c r="AB169" s="9">
        <v>5.2936104825418449</v>
      </c>
      <c r="AC169" s="9">
        <v>5.5994954159575823</v>
      </c>
      <c r="AD169" s="9">
        <v>5.3713779752553608</v>
      </c>
      <c r="AE169" s="9">
        <v>5.6169948807623458</v>
      </c>
      <c r="AF169" s="9">
        <v>5.3727743847515752</v>
      </c>
    </row>
    <row r="170" spans="12:32" x14ac:dyDescent="0.25">
      <c r="L170" s="2" t="s">
        <v>353</v>
      </c>
      <c r="M170" s="2" t="s">
        <v>420</v>
      </c>
      <c r="N170" s="9">
        <v>5.8236839790684094</v>
      </c>
      <c r="O170" s="9">
        <v>5.8067868608938262</v>
      </c>
      <c r="P170" s="9">
        <v>5.9120765325847504</v>
      </c>
      <c r="Q170" s="9">
        <v>5.8745810363795181</v>
      </c>
      <c r="R170" s="9">
        <v>5.7370160827208201</v>
      </c>
      <c r="S170" s="9">
        <v>5.6150818704959606</v>
      </c>
      <c r="T170" s="9">
        <v>5.8700108870030805</v>
      </c>
      <c r="U170" s="9">
        <v>5.7697102378327045</v>
      </c>
      <c r="W170" s="2" t="s">
        <v>353</v>
      </c>
      <c r="X170" s="2" t="s">
        <v>420</v>
      </c>
      <c r="Y170" s="9">
        <v>5.8236839790684094</v>
      </c>
      <c r="Z170" s="9">
        <v>5.7370160827208201</v>
      </c>
      <c r="AA170" s="9">
        <v>5.8067868608938262</v>
      </c>
      <c r="AB170" s="9">
        <v>5.6150818704959606</v>
      </c>
      <c r="AC170" s="9">
        <v>5.9120765325847504</v>
      </c>
      <c r="AD170" s="9">
        <v>5.8700108870030805</v>
      </c>
      <c r="AE170" s="9">
        <v>5.8745810363795181</v>
      </c>
      <c r="AF170" s="9">
        <v>5.7697102378327045</v>
      </c>
    </row>
    <row r="171" spans="12:32" x14ac:dyDescent="0.25">
      <c r="L171" s="13" t="s">
        <v>607</v>
      </c>
      <c r="M171" s="2" t="s">
        <v>515</v>
      </c>
      <c r="N171" s="9">
        <v>5.6149185928933845</v>
      </c>
      <c r="O171" s="9">
        <v>5.7065256575991068</v>
      </c>
      <c r="P171" s="9">
        <v>5.7067868212249513</v>
      </c>
      <c r="Q171" s="9">
        <v>5.7665984779010362</v>
      </c>
      <c r="R171" s="9">
        <v>5.6810432183490862</v>
      </c>
      <c r="S171" s="9">
        <v>5.5035671099128454</v>
      </c>
      <c r="T171" s="9">
        <v>5.6671851027600244</v>
      </c>
      <c r="U171" s="9">
        <v>5.7414800518503357</v>
      </c>
      <c r="W171" s="13" t="s">
        <v>607</v>
      </c>
      <c r="X171" s="2" t="s">
        <v>515</v>
      </c>
      <c r="Y171" s="9">
        <v>5.6149185928933845</v>
      </c>
      <c r="Z171" s="9">
        <v>5.6810432183490862</v>
      </c>
      <c r="AA171" s="9">
        <v>5.7065256575991068</v>
      </c>
      <c r="AB171" s="9">
        <v>5.5035671099128454</v>
      </c>
      <c r="AC171" s="9">
        <v>5.7067868212249513</v>
      </c>
      <c r="AD171" s="9">
        <v>5.6671851027600244</v>
      </c>
      <c r="AE171" s="9">
        <v>5.7665984779010362</v>
      </c>
      <c r="AF171" s="9">
        <v>5.7414800518503357</v>
      </c>
    </row>
    <row r="172" spans="12:32" x14ac:dyDescent="0.25">
      <c r="L172" s="2" t="s">
        <v>344</v>
      </c>
      <c r="M172" s="2" t="s">
        <v>411</v>
      </c>
      <c r="N172" s="9">
        <v>5.9815392034939068</v>
      </c>
      <c r="O172" s="9">
        <v>6.2791710686371776</v>
      </c>
      <c r="P172" s="9">
        <v>6.2469204657039459</v>
      </c>
      <c r="Q172" s="9">
        <v>6.0699772473946636</v>
      </c>
      <c r="R172" s="9">
        <v>6.0611473747349285</v>
      </c>
      <c r="S172" s="9">
        <v>6.278766978989073</v>
      </c>
      <c r="T172" s="9">
        <v>5.9962030902070449</v>
      </c>
      <c r="U172" s="9">
        <v>5.9750480918766087</v>
      </c>
      <c r="W172" s="2" t="s">
        <v>344</v>
      </c>
      <c r="X172" s="2" t="s">
        <v>411</v>
      </c>
      <c r="Y172" s="9">
        <v>5.9815392034939068</v>
      </c>
      <c r="Z172" s="9">
        <v>6.0611473747349285</v>
      </c>
      <c r="AA172" s="9">
        <v>6.2791710686371776</v>
      </c>
      <c r="AB172" s="9">
        <v>6.278766978989073</v>
      </c>
      <c r="AC172" s="9">
        <v>6.2469204657039459</v>
      </c>
      <c r="AD172" s="9">
        <v>5.9962030902070449</v>
      </c>
      <c r="AE172" s="9">
        <v>6.0699772473946636</v>
      </c>
      <c r="AF172" s="9">
        <v>5.9750480918766087</v>
      </c>
    </row>
    <row r="173" spans="12:32" x14ac:dyDescent="0.25">
      <c r="L173" s="2" t="s">
        <v>385</v>
      </c>
      <c r="M173" s="2" t="s">
        <v>452</v>
      </c>
      <c r="N173" s="9">
        <v>6.0309341548488504</v>
      </c>
      <c r="O173" s="9">
        <v>5.9524582144017151</v>
      </c>
      <c r="P173" s="9">
        <v>5.9411528004832963</v>
      </c>
      <c r="Q173" s="9">
        <v>5.8169719201877532</v>
      </c>
      <c r="R173" s="9">
        <v>5.8764511102711205</v>
      </c>
      <c r="S173" s="9">
        <v>5.9649114072279854</v>
      </c>
      <c r="T173" s="9">
        <v>5.8970238563537558</v>
      </c>
      <c r="U173" s="9">
        <v>5.7861637428381378</v>
      </c>
      <c r="W173" s="2" t="s">
        <v>385</v>
      </c>
      <c r="X173" s="2" t="s">
        <v>452</v>
      </c>
      <c r="Y173" s="9">
        <v>6.0309341548488504</v>
      </c>
      <c r="Z173" s="9">
        <v>5.8764511102711205</v>
      </c>
      <c r="AA173" s="9">
        <v>5.9524582144017151</v>
      </c>
      <c r="AB173" s="9">
        <v>5.9649114072279854</v>
      </c>
      <c r="AC173" s="9">
        <v>5.9411528004832963</v>
      </c>
      <c r="AD173" s="9">
        <v>5.8970238563537558</v>
      </c>
      <c r="AE173" s="9">
        <v>5.8169719201877532</v>
      </c>
      <c r="AF173" s="9">
        <v>5.7861637428381378</v>
      </c>
    </row>
    <row r="174" spans="12:32" x14ac:dyDescent="0.25">
      <c r="L174" s="2" t="s">
        <v>48</v>
      </c>
      <c r="M174" s="2" t="s">
        <v>284</v>
      </c>
      <c r="N174" s="9">
        <v>5.245689254906865</v>
      </c>
      <c r="O174" s="9">
        <v>5.3356190180392149</v>
      </c>
      <c r="P174" s="9">
        <v>4.9735309784311417</v>
      </c>
      <c r="Q174" s="9">
        <v>5.0757975431284388</v>
      </c>
      <c r="R174" s="9">
        <v>5.2727686511142515</v>
      </c>
      <c r="S174" s="9">
        <v>5.2705868124417892</v>
      </c>
      <c r="T174" s="9">
        <v>5.0678794389195918</v>
      </c>
      <c r="U174" s="9">
        <v>4.986839087255575</v>
      </c>
      <c r="W174" s="2" t="s">
        <v>48</v>
      </c>
      <c r="X174" s="2" t="s">
        <v>284</v>
      </c>
      <c r="Y174" s="9">
        <v>5.245689254906865</v>
      </c>
      <c r="Z174" s="9">
        <v>5.2727686511142515</v>
      </c>
      <c r="AA174" s="9">
        <v>5.3356190180392149</v>
      </c>
      <c r="AB174" s="9">
        <v>5.2705868124417892</v>
      </c>
      <c r="AC174" s="9">
        <v>4.9735309784311417</v>
      </c>
      <c r="AD174" s="9">
        <v>5.0678794389195918</v>
      </c>
      <c r="AE174" s="9">
        <v>5.0757975431284388</v>
      </c>
      <c r="AF174" s="9">
        <v>4.986839087255575</v>
      </c>
    </row>
    <row r="175" spans="12:32" x14ac:dyDescent="0.25">
      <c r="L175" s="13" t="s">
        <v>655</v>
      </c>
      <c r="M175" s="2" t="s">
        <v>654</v>
      </c>
      <c r="N175" s="9">
        <v>4.7300000000000004</v>
      </c>
      <c r="O175" s="9">
        <v>4.74</v>
      </c>
      <c r="P175" s="9">
        <v>4.6399999999999997</v>
      </c>
      <c r="Q175" s="9">
        <v>4.66</v>
      </c>
      <c r="R175" s="9">
        <v>4.25</v>
      </c>
      <c r="S175" s="9">
        <v>4.7300000000000004</v>
      </c>
      <c r="T175" s="9">
        <v>4.82</v>
      </c>
      <c r="U175" s="9">
        <v>4.92</v>
      </c>
      <c r="W175" s="13" t="s">
        <v>655</v>
      </c>
      <c r="X175" s="2" t="s">
        <v>654</v>
      </c>
      <c r="Y175" s="9">
        <v>4.7300000000000004</v>
      </c>
      <c r="Z175" s="9">
        <v>4.25</v>
      </c>
      <c r="AA175" s="9">
        <v>4.74</v>
      </c>
      <c r="AB175" s="9">
        <v>4.7300000000000004</v>
      </c>
      <c r="AC175" s="9">
        <v>4.6399999999999997</v>
      </c>
      <c r="AD175" s="9">
        <v>4.82</v>
      </c>
      <c r="AE175" s="9">
        <v>4.66</v>
      </c>
      <c r="AF175" s="9">
        <v>4.92</v>
      </c>
    </row>
    <row r="176" spans="12:32" x14ac:dyDescent="0.25">
      <c r="L176" s="2" t="s">
        <v>663</v>
      </c>
      <c r="M176" s="2" t="s">
        <v>656</v>
      </c>
      <c r="N176" s="9">
        <v>4.75</v>
      </c>
      <c r="O176" s="9">
        <v>4.57</v>
      </c>
      <c r="P176" s="9">
        <v>4.79</v>
      </c>
      <c r="Q176" s="9">
        <v>4.51</v>
      </c>
      <c r="R176" s="9">
        <v>4.96</v>
      </c>
      <c r="S176" s="9">
        <v>4.9000000000000004</v>
      </c>
      <c r="T176" s="9">
        <v>4.84</v>
      </c>
      <c r="U176" s="9">
        <v>4.5</v>
      </c>
      <c r="W176" s="2" t="s">
        <v>663</v>
      </c>
      <c r="X176" s="2" t="s">
        <v>656</v>
      </c>
      <c r="Y176" s="9">
        <v>4.75</v>
      </c>
      <c r="Z176" s="9">
        <v>4.96</v>
      </c>
      <c r="AA176" s="9">
        <v>4.57</v>
      </c>
      <c r="AB176" s="9">
        <v>4.9000000000000004</v>
      </c>
      <c r="AC176" s="9">
        <v>4.79</v>
      </c>
      <c r="AD176" s="9">
        <v>4.84</v>
      </c>
      <c r="AE176" s="9">
        <v>4.51</v>
      </c>
      <c r="AF176" s="9">
        <v>4.5</v>
      </c>
    </row>
    <row r="177" spans="12:32" x14ac:dyDescent="0.25">
      <c r="L177" s="11" t="s">
        <v>658</v>
      </c>
      <c r="W177" s="11" t="s">
        <v>658</v>
      </c>
    </row>
    <row r="178" spans="12:32" x14ac:dyDescent="0.25">
      <c r="L178" s="13" t="s">
        <v>659</v>
      </c>
      <c r="M178" s="2" t="s">
        <v>660</v>
      </c>
      <c r="N178" s="9">
        <v>5.2</v>
      </c>
      <c r="O178" s="9">
        <v>5.39</v>
      </c>
      <c r="P178" s="9">
        <v>5.12</v>
      </c>
      <c r="Q178" s="9">
        <v>5.12</v>
      </c>
      <c r="R178" s="9">
        <v>5.15</v>
      </c>
      <c r="S178" s="9">
        <v>5.31</v>
      </c>
      <c r="T178" s="9">
        <v>5.19</v>
      </c>
      <c r="U178" s="9">
        <v>5.05</v>
      </c>
      <c r="W178" s="13" t="s">
        <v>659</v>
      </c>
      <c r="X178" s="2" t="s">
        <v>660</v>
      </c>
      <c r="Y178" s="9">
        <v>5.2</v>
      </c>
      <c r="Z178" s="9">
        <v>5.15</v>
      </c>
      <c r="AA178" s="9">
        <v>5.39</v>
      </c>
      <c r="AB178" s="9">
        <v>5.31</v>
      </c>
      <c r="AC178" s="9">
        <v>5.12</v>
      </c>
      <c r="AD178" s="9">
        <v>5.19</v>
      </c>
      <c r="AE178" s="9">
        <v>5.12</v>
      </c>
      <c r="AF178" s="9">
        <v>5.05</v>
      </c>
    </row>
  </sheetData>
  <mergeCells count="4">
    <mergeCell ref="C1:F1"/>
    <mergeCell ref="G1:J1"/>
    <mergeCell ref="N1:Q1"/>
    <mergeCell ref="R1:U1"/>
  </mergeCells>
  <conditionalFormatting sqref="A1:A2">
    <cfRule type="duplicateValues" dxfId="41" priority="11"/>
    <cfRule type="duplicateValues" dxfId="40" priority="12"/>
  </conditionalFormatting>
  <conditionalFormatting sqref="L1:L2">
    <cfRule type="duplicateValues" dxfId="39" priority="5"/>
    <cfRule type="duplicateValues" dxfId="38" priority="6"/>
  </conditionalFormatting>
  <conditionalFormatting sqref="W1:W2">
    <cfRule type="duplicateValues" dxfId="37" priority="1"/>
    <cfRule type="duplicateValues" dxfId="36" priority="2"/>
  </conditionalFormatting>
  <conditionalFormatting sqref="C3:J121">
    <cfRule type="colorScale" priority="5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:J124">
    <cfRule type="colorScale" priority="5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:U55 N59:U127 N143:U174 N129:U139">
    <cfRule type="colorScale" priority="5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:U55 N59:U127 N143:U178 N129:U139">
    <cfRule type="colorScale" priority="5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Y129:AF139 Y143:AF174 Y59:AF127 Y3:AF55">
    <cfRule type="colorScale" priority="5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Y129:AF139 Y143:AF178 Y59:AF127 Y3:AF55">
    <cfRule type="colorScale" priority="5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2" max="2" width="5.28515625" bestFit="1" customWidth="1"/>
    <col min="3" max="3" width="9.5703125" style="14" bestFit="1" customWidth="1"/>
    <col min="4" max="4" width="7.7109375" style="14" bestFit="1" customWidth="1"/>
    <col min="5" max="5" width="6.7109375" style="14" bestFit="1" customWidth="1"/>
    <col min="6" max="6" width="4.85546875" bestFit="1" customWidth="1"/>
    <col min="7" max="7" width="5.28515625" customWidth="1"/>
    <col min="8" max="8" width="9.5703125" style="14" bestFit="1" customWidth="1"/>
    <col min="9" max="9" width="7.7109375" style="14" bestFit="1" customWidth="1"/>
    <col min="10" max="10" width="6.7109375" style="14" bestFit="1" customWidth="1"/>
    <col min="11" max="11" width="4.85546875" bestFit="1" customWidth="1"/>
    <col min="12" max="12" width="5.28515625" customWidth="1"/>
    <col min="13" max="13" width="9.5703125" style="14" bestFit="1" customWidth="1"/>
    <col min="14" max="14" width="7.7109375" style="14" bestFit="1" customWidth="1"/>
    <col min="15" max="15" width="6.7109375" style="14" bestFit="1" customWidth="1"/>
    <col min="16" max="16" width="4.85546875" customWidth="1"/>
    <col min="17" max="17" width="5.28515625" customWidth="1"/>
    <col min="18" max="18" width="9.5703125" style="14" bestFit="1" customWidth="1"/>
    <col min="19" max="19" width="7.7109375" style="14" bestFit="1" customWidth="1"/>
    <col min="20" max="20" width="6.7109375" style="14" bestFit="1" customWidth="1"/>
    <col min="21" max="21" width="4.85546875" bestFit="1" customWidth="1"/>
    <col min="22" max="22" width="5.28515625" customWidth="1"/>
    <col min="23" max="23" width="9.5703125" style="14" bestFit="1" customWidth="1"/>
    <col min="24" max="24" width="7.7109375" style="14" bestFit="1" customWidth="1"/>
    <col min="25" max="25" width="6.7109375" style="14" bestFit="1" customWidth="1"/>
    <col min="26" max="26" width="4.85546875" bestFit="1" customWidth="1"/>
    <col min="27" max="27" width="5.28515625" bestFit="1" customWidth="1"/>
    <col min="28" max="28" width="9.5703125" style="14" bestFit="1" customWidth="1"/>
    <col min="29" max="29" width="7.7109375" style="14" bestFit="1" customWidth="1"/>
    <col min="30" max="30" width="6.7109375" style="14" bestFit="1" customWidth="1"/>
    <col min="31" max="31" width="4.85546875" bestFit="1" customWidth="1"/>
    <col min="32" max="32" width="5.28515625" bestFit="1" customWidth="1"/>
    <col min="33" max="33" width="9.5703125" bestFit="1" customWidth="1"/>
    <col min="34" max="34" width="7.7109375" bestFit="1" customWidth="1"/>
    <col min="35" max="35" width="6.7109375" bestFit="1" customWidth="1"/>
    <col min="36" max="36" width="4.85546875" bestFit="1" customWidth="1"/>
  </cols>
  <sheetData>
    <row r="1" spans="1:37" x14ac:dyDescent="0.25">
      <c r="A1" s="22"/>
      <c r="B1" s="117" t="s">
        <v>1014</v>
      </c>
      <c r="C1" s="118"/>
      <c r="D1" s="118"/>
      <c r="E1" s="118"/>
      <c r="F1" s="119"/>
      <c r="G1" s="117" t="s">
        <v>883</v>
      </c>
      <c r="H1" s="118"/>
      <c r="I1" s="118"/>
      <c r="J1" s="118"/>
      <c r="K1" s="118"/>
      <c r="L1" s="117" t="s">
        <v>884</v>
      </c>
      <c r="M1" s="118"/>
      <c r="N1" s="118"/>
      <c r="O1" s="118"/>
      <c r="P1" s="118"/>
      <c r="Q1" s="117" t="s">
        <v>885</v>
      </c>
      <c r="R1" s="118"/>
      <c r="S1" s="118"/>
      <c r="T1" s="118"/>
      <c r="U1" s="119"/>
      <c r="V1" s="117" t="s">
        <v>886</v>
      </c>
      <c r="W1" s="118"/>
      <c r="X1" s="118"/>
      <c r="Y1" s="118"/>
      <c r="Z1" s="119"/>
      <c r="AA1" s="114" t="s">
        <v>887</v>
      </c>
      <c r="AB1" s="115"/>
      <c r="AC1" s="115"/>
      <c r="AD1" s="115"/>
      <c r="AE1" s="115"/>
      <c r="AF1" s="118" t="s">
        <v>888</v>
      </c>
      <c r="AG1" s="118"/>
      <c r="AH1" s="118"/>
      <c r="AI1" s="118"/>
      <c r="AJ1" s="119"/>
    </row>
    <row r="2" spans="1:37" x14ac:dyDescent="0.25">
      <c r="A2" s="17" t="s">
        <v>763</v>
      </c>
      <c r="B2" s="15" t="s">
        <v>4</v>
      </c>
      <c r="C2" s="16" t="s">
        <v>3</v>
      </c>
      <c r="D2" s="16" t="s">
        <v>2</v>
      </c>
      <c r="E2" s="16" t="s">
        <v>1</v>
      </c>
      <c r="F2" s="15" t="s">
        <v>762</v>
      </c>
      <c r="G2" s="21" t="s">
        <v>4</v>
      </c>
      <c r="H2" s="19" t="s">
        <v>3</v>
      </c>
      <c r="I2" s="19" t="s">
        <v>2</v>
      </c>
      <c r="J2" s="19" t="s">
        <v>1</v>
      </c>
      <c r="K2" s="18" t="s">
        <v>762</v>
      </c>
      <c r="L2" s="21" t="s">
        <v>4</v>
      </c>
      <c r="M2" s="19" t="s">
        <v>3</v>
      </c>
      <c r="N2" s="19" t="s">
        <v>2</v>
      </c>
      <c r="O2" s="19" t="s">
        <v>1</v>
      </c>
      <c r="P2" s="18" t="s">
        <v>762</v>
      </c>
      <c r="Q2" s="21" t="s">
        <v>4</v>
      </c>
      <c r="R2" s="19" t="s">
        <v>3</v>
      </c>
      <c r="S2" s="19" t="s">
        <v>2</v>
      </c>
      <c r="T2" s="19" t="s">
        <v>1</v>
      </c>
      <c r="U2" s="20" t="s">
        <v>762</v>
      </c>
      <c r="V2" s="21" t="s">
        <v>4</v>
      </c>
      <c r="W2" s="19" t="s">
        <v>3</v>
      </c>
      <c r="X2" s="19" t="s">
        <v>2</v>
      </c>
      <c r="Y2" s="19" t="s">
        <v>1</v>
      </c>
      <c r="Z2" s="18" t="s">
        <v>762</v>
      </c>
      <c r="AA2" t="s">
        <v>4</v>
      </c>
      <c r="AB2" s="14" t="s">
        <v>3</v>
      </c>
      <c r="AC2" s="14" t="s">
        <v>2</v>
      </c>
      <c r="AD2" s="14" t="s">
        <v>1</v>
      </c>
      <c r="AE2" t="s">
        <v>762</v>
      </c>
      <c r="AF2" s="18" t="s">
        <v>4</v>
      </c>
      <c r="AG2" s="19" t="s">
        <v>3</v>
      </c>
      <c r="AH2" s="19" t="s">
        <v>2</v>
      </c>
      <c r="AI2" s="19" t="s">
        <v>1</v>
      </c>
      <c r="AJ2" s="20" t="s">
        <v>762</v>
      </c>
    </row>
    <row r="3" spans="1:37" x14ac:dyDescent="0.25">
      <c r="A3" s="20" t="s">
        <v>466</v>
      </c>
      <c r="B3" s="18">
        <v>26</v>
      </c>
      <c r="C3" s="19">
        <v>1.8715029526106199E-12</v>
      </c>
      <c r="D3" s="19">
        <v>5.8591381028109402E-13</v>
      </c>
      <c r="E3" s="19">
        <v>0.68847155469296495</v>
      </c>
      <c r="F3" s="18">
        <v>9</v>
      </c>
      <c r="G3" s="21">
        <v>41</v>
      </c>
      <c r="H3" s="19">
        <v>1.7368806948248E-7</v>
      </c>
      <c r="I3" s="19">
        <v>1.27622960401632E-6</v>
      </c>
      <c r="J3" s="19">
        <v>0.48724156061945201</v>
      </c>
      <c r="K3" s="18">
        <v>3.9</v>
      </c>
      <c r="L3" s="21">
        <v>5</v>
      </c>
      <c r="M3" s="19">
        <v>3.3660586348238602E-6</v>
      </c>
      <c r="N3" s="19">
        <v>1.7145425441186101E-5</v>
      </c>
      <c r="O3" s="19">
        <v>0.39773057811546703</v>
      </c>
      <c r="P3" s="18">
        <v>6</v>
      </c>
      <c r="Q3" s="18">
        <v>159</v>
      </c>
      <c r="R3" s="19">
        <v>8.0915636519129897E-4</v>
      </c>
      <c r="S3" s="19">
        <v>1.05868881376591E-3</v>
      </c>
      <c r="T3" s="19">
        <v>0.22050199884380001</v>
      </c>
      <c r="U3" s="18">
        <v>2.2000000000000002</v>
      </c>
      <c r="V3" s="18">
        <v>110</v>
      </c>
      <c r="W3" s="19">
        <v>1.11411466904542E-3</v>
      </c>
      <c r="X3" s="19">
        <v>1.9032659046551001E-3</v>
      </c>
      <c r="Y3" s="19">
        <v>0.26095766107443202</v>
      </c>
      <c r="Z3" s="18">
        <v>2.2999999999999998</v>
      </c>
      <c r="AA3" s="18">
        <v>19</v>
      </c>
      <c r="AB3" s="19">
        <v>5.68782344603224E-5</v>
      </c>
      <c r="AC3" s="19">
        <v>5.1438973567973097E-4</v>
      </c>
      <c r="AD3" s="19">
        <v>0.27195091237032898</v>
      </c>
      <c r="AE3" s="19">
        <v>3.4</v>
      </c>
      <c r="AF3" s="18">
        <v>19</v>
      </c>
      <c r="AG3" s="19">
        <v>4.3259994241448801E-2</v>
      </c>
      <c r="AH3" s="19">
        <v>0.121625785318836</v>
      </c>
      <c r="AI3" s="19">
        <v>0.112994229470034</v>
      </c>
      <c r="AJ3" s="19">
        <v>2.1</v>
      </c>
      <c r="AK3" s="18"/>
    </row>
    <row r="4" spans="1:37" x14ac:dyDescent="0.25">
      <c r="A4" s="20" t="s">
        <v>462</v>
      </c>
      <c r="B4" s="18">
        <v>3</v>
      </c>
      <c r="C4" s="19">
        <v>0</v>
      </c>
      <c r="D4" s="19">
        <v>0</v>
      </c>
      <c r="E4" s="19">
        <v>0.97404493791965197</v>
      </c>
      <c r="F4" s="18">
        <v>19</v>
      </c>
      <c r="G4" s="21">
        <v>37</v>
      </c>
      <c r="H4" s="19">
        <v>6.7910455037178897E-9</v>
      </c>
      <c r="I4" s="19">
        <v>7.7263612590598505E-8</v>
      </c>
      <c r="J4" s="19">
        <v>0.63196117420882003</v>
      </c>
      <c r="K4" s="18">
        <v>4</v>
      </c>
      <c r="L4" s="21">
        <v>23</v>
      </c>
      <c r="M4" s="19">
        <v>6.0259939093754101E-5</v>
      </c>
      <c r="N4" s="19">
        <v>1.37594359824209E-4</v>
      </c>
      <c r="O4" s="19">
        <v>0.29536072454036</v>
      </c>
      <c r="P4" s="18">
        <v>4.2</v>
      </c>
      <c r="Q4" s="18">
        <v>2</v>
      </c>
      <c r="R4" s="19">
        <v>5.6675393267369104E-9</v>
      </c>
      <c r="S4" s="19">
        <v>7.41532878552615E-8</v>
      </c>
      <c r="T4" s="19">
        <v>0.82755247599339099</v>
      </c>
      <c r="U4" s="18">
        <v>14</v>
      </c>
      <c r="V4" s="18">
        <v>18</v>
      </c>
      <c r="W4" s="19">
        <v>1.0698379540519101E-3</v>
      </c>
      <c r="X4" s="19">
        <v>1.8683599369176301E-3</v>
      </c>
      <c r="Y4" s="19">
        <v>0.26302777815808298</v>
      </c>
      <c r="Z4" s="18">
        <v>4.5</v>
      </c>
      <c r="AA4" s="18">
        <v>20</v>
      </c>
      <c r="AB4" s="19">
        <v>7.3745529522994898E-6</v>
      </c>
      <c r="AC4" s="19">
        <v>1.08376532206191E-4</v>
      </c>
      <c r="AD4" s="19">
        <v>0.35084957583189702</v>
      </c>
      <c r="AE4" s="19">
        <v>3.4</v>
      </c>
      <c r="AF4" s="18">
        <v>20</v>
      </c>
      <c r="AG4" s="19">
        <v>3.78318415217293E-6</v>
      </c>
      <c r="AH4" s="19">
        <v>1.5954674228999601E-4</v>
      </c>
      <c r="AI4" s="19">
        <v>0.625829673490785</v>
      </c>
      <c r="AJ4" s="19">
        <v>2.7</v>
      </c>
    </row>
    <row r="5" spans="1:37" x14ac:dyDescent="0.25">
      <c r="A5" s="20" t="s">
        <v>467</v>
      </c>
      <c r="B5" s="18">
        <v>113</v>
      </c>
      <c r="C5" s="19">
        <v>3.1469861161426101E-9</v>
      </c>
      <c r="D5" s="19">
        <v>4.5472197551305E-10</v>
      </c>
      <c r="E5" s="19">
        <v>0.51415104148695701</v>
      </c>
      <c r="F5" s="18">
        <v>4.5</v>
      </c>
      <c r="G5" s="21">
        <v>402</v>
      </c>
      <c r="H5" s="19">
        <v>2.9903789814054102E-3</v>
      </c>
      <c r="I5" s="19">
        <v>2.1263983118641702E-3</v>
      </c>
      <c r="J5" s="19">
        <v>0.16505330867352999</v>
      </c>
      <c r="K5" s="18">
        <v>1.7</v>
      </c>
      <c r="L5" s="21">
        <v>80</v>
      </c>
      <c r="M5" s="19">
        <v>1.48023420916132E-5</v>
      </c>
      <c r="N5" s="19">
        <v>4.5167429679916799E-5</v>
      </c>
      <c r="O5" s="19">
        <v>0.350861962479252</v>
      </c>
      <c r="P5" s="18">
        <v>2.9</v>
      </c>
      <c r="Q5" s="18">
        <v>955</v>
      </c>
      <c r="R5" s="19">
        <v>0.81357254431836601</v>
      </c>
      <c r="S5" s="19">
        <v>0.212893376091355</v>
      </c>
      <c r="T5" s="19">
        <v>5.0594179590131003E-2</v>
      </c>
      <c r="U5" s="18">
        <v>1</v>
      </c>
      <c r="V5" s="18">
        <v>72</v>
      </c>
      <c r="W5" s="19">
        <v>1.7583307072910299E-4</v>
      </c>
      <c r="X5" s="19">
        <v>4.9131846734915203E-4</v>
      </c>
      <c r="Y5" s="19">
        <v>0.36466372956200099</v>
      </c>
      <c r="Z5" s="18">
        <v>2.7</v>
      </c>
      <c r="AA5" s="18">
        <v>154</v>
      </c>
      <c r="AB5" s="19">
        <v>1.44630090092586E-2</v>
      </c>
      <c r="AC5" s="19">
        <v>3.26997816124018E-2</v>
      </c>
      <c r="AD5" s="19">
        <v>0.11309937075691701</v>
      </c>
      <c r="AE5" s="19">
        <v>1.6</v>
      </c>
      <c r="AF5" s="18">
        <v>154</v>
      </c>
      <c r="AG5" s="19">
        <v>0.19155236569122899</v>
      </c>
      <c r="AH5" s="19">
        <v>0.23120489325735299</v>
      </c>
      <c r="AI5" s="19">
        <v>7.3912155907222499E-2</v>
      </c>
      <c r="AJ5" s="19">
        <v>1.4</v>
      </c>
    </row>
    <row r="6" spans="1:37" x14ac:dyDescent="0.25">
      <c r="A6" s="20" t="s">
        <v>400</v>
      </c>
      <c r="B6" s="18">
        <v>6</v>
      </c>
      <c r="C6" s="19">
        <v>0</v>
      </c>
      <c r="D6" s="19">
        <v>0</v>
      </c>
      <c r="E6" s="19">
        <v>1</v>
      </c>
      <c r="F6" s="18">
        <v>13</v>
      </c>
      <c r="G6" s="21">
        <v>224</v>
      </c>
      <c r="H6" s="19">
        <v>6.5160473972092305E-7</v>
      </c>
      <c r="I6" s="19">
        <v>3.5522964619425101E-6</v>
      </c>
      <c r="J6" s="19">
        <v>0.46208054132423798</v>
      </c>
      <c r="K6" s="18">
        <v>2.2000000000000002</v>
      </c>
      <c r="L6" s="21">
        <v>337</v>
      </c>
      <c r="M6" s="19">
        <v>1.9567142455433801E-2</v>
      </c>
      <c r="N6" s="19">
        <v>6.8736275139754596E-3</v>
      </c>
      <c r="O6" s="19">
        <v>0.12220430257534801</v>
      </c>
      <c r="P6" s="18">
        <v>1.8</v>
      </c>
      <c r="Q6" s="18">
        <v>8</v>
      </c>
      <c r="R6" s="19">
        <v>9.18591203102892E-10</v>
      </c>
      <c r="S6" s="19">
        <v>1.6585831079362E-8</v>
      </c>
      <c r="T6" s="19">
        <v>0.89859946303310101</v>
      </c>
      <c r="U6" s="18">
        <v>6.8</v>
      </c>
      <c r="V6" s="18">
        <v>3</v>
      </c>
      <c r="W6" s="19">
        <v>1.54435930710405E-9</v>
      </c>
      <c r="X6" s="19">
        <v>8.6845389344060207E-8</v>
      </c>
      <c r="Y6" s="19">
        <v>0.98193644056039098</v>
      </c>
      <c r="Z6" s="18">
        <v>8.6</v>
      </c>
      <c r="AA6" s="18">
        <v>14</v>
      </c>
      <c r="AB6" s="19">
        <v>1.66181957084177E-10</v>
      </c>
      <c r="AC6" s="19">
        <v>2.26374297693515E-8</v>
      </c>
      <c r="AD6" s="19">
        <v>0.83295924959330003</v>
      </c>
      <c r="AE6" s="19">
        <v>3.8</v>
      </c>
      <c r="AF6" s="18">
        <v>14</v>
      </c>
      <c r="AG6" s="19">
        <v>2.28659402357056E-6</v>
      </c>
      <c r="AH6" s="19">
        <v>1.25160036770573E-4</v>
      </c>
      <c r="AI6" s="19">
        <v>0.66128466922006301</v>
      </c>
      <c r="AJ6" s="19">
        <v>3.8</v>
      </c>
    </row>
    <row r="7" spans="1:37" x14ac:dyDescent="0.25">
      <c r="A7" s="20" t="s">
        <v>654</v>
      </c>
      <c r="B7" s="18">
        <v>79</v>
      </c>
      <c r="C7" s="19">
        <v>1.22500587573792E-6</v>
      </c>
      <c r="D7" s="19">
        <v>8.8503264913260402E-8</v>
      </c>
      <c r="E7" s="19">
        <v>0.31707720419292601</v>
      </c>
      <c r="F7" s="18">
        <v>5.0999999999999996</v>
      </c>
      <c r="G7" s="21">
        <v>945</v>
      </c>
      <c r="H7" s="19">
        <v>0.71172130219845697</v>
      </c>
      <c r="I7" s="19">
        <v>0.16869689816609801</v>
      </c>
      <c r="J7" s="19">
        <v>5.8069889854589697E-2</v>
      </c>
      <c r="K7" s="18">
        <v>1.2</v>
      </c>
      <c r="L7" s="21">
        <v>12</v>
      </c>
      <c r="M7" s="19">
        <v>1.1303035624132801E-6</v>
      </c>
      <c r="N7" s="19">
        <v>7.3455684775489802E-6</v>
      </c>
      <c r="O7" s="19">
        <v>0.40023399882069599</v>
      </c>
      <c r="P7" s="18">
        <v>5.0999999999999996</v>
      </c>
      <c r="Q7" s="18">
        <v>77</v>
      </c>
      <c r="R7" s="19">
        <v>8.1868443135846192E-9</v>
      </c>
      <c r="S7" s="19">
        <v>9.3453790160219594E-8</v>
      </c>
      <c r="T7" s="19">
        <v>0.81081629433588698</v>
      </c>
      <c r="U7" s="18">
        <v>2.9</v>
      </c>
      <c r="V7" s="18">
        <v>874</v>
      </c>
      <c r="W7" s="19">
        <v>0.97848751283465396</v>
      </c>
      <c r="X7" s="19">
        <v>0.341765191790109</v>
      </c>
      <c r="Y7" s="19">
        <v>5.0009522286177797E-2</v>
      </c>
      <c r="Z7" s="18">
        <v>1.1000000000000001</v>
      </c>
      <c r="AA7" s="18">
        <v>299</v>
      </c>
      <c r="AB7" s="19">
        <v>0.12847523578814299</v>
      </c>
      <c r="AC7" s="19">
        <v>0.14523644942019701</v>
      </c>
      <c r="AD7" s="19">
        <v>7.21076199968788E-2</v>
      </c>
      <c r="AE7" s="19">
        <v>1.5</v>
      </c>
      <c r="AF7" s="18">
        <v>299</v>
      </c>
      <c r="AG7" s="19">
        <v>0.104123246531569</v>
      </c>
      <c r="AH7" s="19">
        <v>0.188559734515613</v>
      </c>
      <c r="AI7" s="19">
        <v>8.84426193986044E-2</v>
      </c>
      <c r="AJ7" s="19">
        <v>1.6</v>
      </c>
    </row>
    <row r="8" spans="1:37" x14ac:dyDescent="0.25">
      <c r="A8" s="20" t="s">
        <v>426</v>
      </c>
      <c r="B8" s="18">
        <v>112</v>
      </c>
      <c r="C8" s="19">
        <v>4.3380854464203302E-12</v>
      </c>
      <c r="D8" s="19">
        <v>1.25365839653502E-12</v>
      </c>
      <c r="E8" s="19">
        <v>0.62161202733555898</v>
      </c>
      <c r="F8" s="18">
        <v>4.5999999999999996</v>
      </c>
      <c r="G8" s="21">
        <v>835</v>
      </c>
      <c r="H8" s="19">
        <v>0.10317513356252001</v>
      </c>
      <c r="I8" s="19">
        <v>2.4455253687231698E-2</v>
      </c>
      <c r="J8" s="19">
        <v>9.44338690342994E-2</v>
      </c>
      <c r="K8" s="18">
        <v>1.4</v>
      </c>
      <c r="L8" s="21">
        <v>22</v>
      </c>
      <c r="M8" s="19">
        <v>9.5301089242383308E-9</v>
      </c>
      <c r="N8" s="19">
        <v>4.1556752379951199E-7</v>
      </c>
      <c r="O8" s="19">
        <v>0.56915918340676397</v>
      </c>
      <c r="P8" s="18">
        <v>4.5999999999999996</v>
      </c>
      <c r="Q8" s="18">
        <v>95</v>
      </c>
      <c r="R8" s="19">
        <v>3.7465344894571603E-5</v>
      </c>
      <c r="S8" s="19">
        <v>1.04722272854987E-4</v>
      </c>
      <c r="T8" s="19">
        <v>0.35414129406971201</v>
      </c>
      <c r="U8" s="18">
        <v>2.6</v>
      </c>
      <c r="V8" s="18">
        <v>658</v>
      </c>
      <c r="W8" s="19">
        <v>0.473727083282248</v>
      </c>
      <c r="X8" s="19">
        <v>0.16546294699775599</v>
      </c>
      <c r="Y8" s="19">
        <v>5.6860505228002199E-2</v>
      </c>
      <c r="Z8" s="18">
        <v>1.2</v>
      </c>
      <c r="AA8" s="18">
        <v>66</v>
      </c>
      <c r="AB8" s="19">
        <v>8.5304147080444905E-4</v>
      </c>
      <c r="AC8" s="19">
        <v>4.3394916654953403E-3</v>
      </c>
      <c r="AD8" s="19">
        <v>0.18425830122669201</v>
      </c>
      <c r="AE8" s="19">
        <v>2.2000000000000002</v>
      </c>
      <c r="AF8" s="18">
        <v>66</v>
      </c>
      <c r="AG8" s="19">
        <v>1.51612834447423E-4</v>
      </c>
      <c r="AH8" s="19">
        <v>2.23786802290363E-3</v>
      </c>
      <c r="AI8" s="19">
        <v>0.37378781137858103</v>
      </c>
      <c r="AJ8" s="19">
        <v>2.2000000000000002</v>
      </c>
    </row>
    <row r="9" spans="1:37" x14ac:dyDescent="0.25">
      <c r="A9" s="20" t="s">
        <v>441</v>
      </c>
      <c r="B9" s="18">
        <v>21</v>
      </c>
      <c r="C9" s="19">
        <v>8.10429501285625E-11</v>
      </c>
      <c r="D9" s="19">
        <v>1.7565382729922801E-11</v>
      </c>
      <c r="E9" s="19">
        <v>0.59854056605708095</v>
      </c>
      <c r="F9" s="18">
        <v>9.1999999999999993</v>
      </c>
      <c r="G9" s="21">
        <v>47</v>
      </c>
      <c r="H9" s="19">
        <v>6.3767240633416601E-4</v>
      </c>
      <c r="I9" s="19">
        <v>7.55726691490049E-4</v>
      </c>
      <c r="J9" s="19">
        <v>0.226582864754103</v>
      </c>
      <c r="K9" s="18">
        <v>3.7</v>
      </c>
      <c r="L9" s="21">
        <v>35</v>
      </c>
      <c r="M9" s="19">
        <v>3.7535398622612301E-7</v>
      </c>
      <c r="N9" s="19">
        <v>3.4941817675541802E-6</v>
      </c>
      <c r="O9" s="19">
        <v>0.499663373337487</v>
      </c>
      <c r="P9" s="18">
        <v>3.7</v>
      </c>
      <c r="Q9" s="18">
        <v>50</v>
      </c>
      <c r="R9" s="19">
        <v>1.31620717114255E-6</v>
      </c>
      <c r="S9" s="19">
        <v>6.1995850580593098E-6</v>
      </c>
      <c r="T9" s="19">
        <v>0.53396674826420099</v>
      </c>
      <c r="U9" s="18">
        <v>3.4</v>
      </c>
      <c r="V9" s="18">
        <v>89</v>
      </c>
      <c r="W9" s="19">
        <v>4.2407381797145904E-3</v>
      </c>
      <c r="X9" s="19">
        <v>4.4436030454484904E-3</v>
      </c>
      <c r="Y9" s="19">
        <v>0.198090765354135</v>
      </c>
      <c r="Z9" s="18">
        <v>2.5</v>
      </c>
      <c r="AA9" s="18">
        <v>23</v>
      </c>
      <c r="AB9" s="19">
        <v>9.3169867398680203E-3</v>
      </c>
      <c r="AC9" s="19">
        <v>2.6331262696121401E-2</v>
      </c>
      <c r="AD9" s="19">
        <v>0.122823381081305</v>
      </c>
      <c r="AE9" s="19">
        <v>3.1</v>
      </c>
      <c r="AF9" s="18">
        <v>23</v>
      </c>
      <c r="AG9" s="19">
        <v>0.28123464738973503</v>
      </c>
      <c r="AH9" s="19">
        <v>0.23120489325735299</v>
      </c>
      <c r="AI9" s="19">
        <v>6.5927156562286898E-2</v>
      </c>
      <c r="AJ9" s="19">
        <v>2.5</v>
      </c>
    </row>
    <row r="10" spans="1:37" x14ac:dyDescent="0.25">
      <c r="A10" s="20" t="s">
        <v>436</v>
      </c>
      <c r="B10" s="18">
        <v>293</v>
      </c>
      <c r="C10" s="19">
        <v>2.8792841719874101E-2</v>
      </c>
      <c r="D10" s="19">
        <v>6.9340089132349705E-4</v>
      </c>
      <c r="E10" s="19">
        <v>0.123511523890716</v>
      </c>
      <c r="F10" s="18">
        <v>3</v>
      </c>
      <c r="G10" s="21">
        <v>547</v>
      </c>
      <c r="H10" s="19">
        <v>0.18034945306470701</v>
      </c>
      <c r="I10" s="19">
        <v>4.2747622171754103E-2</v>
      </c>
      <c r="J10" s="19">
        <v>7.9619144508345105E-2</v>
      </c>
      <c r="K10" s="18">
        <v>2</v>
      </c>
      <c r="L10" s="21">
        <v>476</v>
      </c>
      <c r="M10" s="19">
        <v>5.61575128636944E-2</v>
      </c>
      <c r="N10" s="19">
        <v>9.8749673417716892E-3</v>
      </c>
      <c r="O10" s="19">
        <v>0.107387241379215</v>
      </c>
      <c r="P10" s="18">
        <v>3</v>
      </c>
      <c r="Q10" s="18">
        <v>422</v>
      </c>
      <c r="R10" s="19">
        <v>0.84803127653124799</v>
      </c>
      <c r="S10" s="19">
        <v>0.22191044025835499</v>
      </c>
      <c r="T10" s="19">
        <v>5.0392126996702299E-2</v>
      </c>
      <c r="U10" s="18">
        <v>1.9</v>
      </c>
      <c r="V10" s="18">
        <v>93</v>
      </c>
      <c r="W10" s="19">
        <v>8.6755658613712995E-4</v>
      </c>
      <c r="X10" s="19">
        <v>1.5150967138608301E-3</v>
      </c>
      <c r="Y10" s="19">
        <v>0.27387869690490901</v>
      </c>
      <c r="Z10" s="18">
        <v>2.4</v>
      </c>
      <c r="AA10" s="18">
        <v>312</v>
      </c>
      <c r="AB10" s="19">
        <v>9.6369204577374898E-2</v>
      </c>
      <c r="AC10" s="19">
        <v>0.108941781818144</v>
      </c>
      <c r="AD10" s="19">
        <v>7.6771597985821602E-2</v>
      </c>
      <c r="AE10" s="19">
        <v>1.5</v>
      </c>
      <c r="AF10" s="18">
        <v>312</v>
      </c>
      <c r="AG10" s="19">
        <v>0.50198549251017899</v>
      </c>
      <c r="AH10" s="19">
        <v>0.35283395672944501</v>
      </c>
      <c r="AI10" s="19">
        <v>5.6009638925012602E-2</v>
      </c>
      <c r="AJ10" s="19">
        <v>1.1000000000000001</v>
      </c>
    </row>
    <row r="11" spans="1:37" x14ac:dyDescent="0.25">
      <c r="A11" s="20" t="s">
        <v>468</v>
      </c>
      <c r="B11" s="18">
        <v>409</v>
      </c>
      <c r="C11" s="19">
        <v>5.3038047921449797E-5</v>
      </c>
      <c r="D11" s="19">
        <v>2.5545675595755202E-6</v>
      </c>
      <c r="E11" s="19">
        <v>0.24126541518341099</v>
      </c>
      <c r="F11" s="18">
        <v>2.6</v>
      </c>
      <c r="G11" s="21">
        <v>311</v>
      </c>
      <c r="H11" s="19">
        <v>1.5674888546286501E-3</v>
      </c>
      <c r="I11" s="19">
        <v>1.4279370738740701E-3</v>
      </c>
      <c r="J11" s="19">
        <v>0.172006901237235</v>
      </c>
      <c r="K11" s="18">
        <v>1.9</v>
      </c>
      <c r="L11" s="21">
        <v>323</v>
      </c>
      <c r="M11" s="19">
        <v>4.0886350909231598E-3</v>
      </c>
      <c r="N11" s="19">
        <v>2.1544092132704598E-3</v>
      </c>
      <c r="O11" s="19">
        <v>0.17417445241919599</v>
      </c>
      <c r="P11" s="18">
        <v>1.8</v>
      </c>
      <c r="Q11" s="18">
        <v>761</v>
      </c>
      <c r="R11" s="19">
        <v>0.36909388439183699</v>
      </c>
      <c r="S11" s="19">
        <v>9.6583449984395706E-2</v>
      </c>
      <c r="T11" s="19">
        <v>5.8828975512803701E-2</v>
      </c>
      <c r="U11" s="18">
        <v>1.2</v>
      </c>
      <c r="V11" s="18">
        <v>531</v>
      </c>
      <c r="W11" s="19">
        <v>0.12250641724566901</v>
      </c>
      <c r="X11" s="19">
        <v>4.2788925393839099E-2</v>
      </c>
      <c r="Y11" s="19">
        <v>8.4358575070843697E-2</v>
      </c>
      <c r="Z11" s="18">
        <v>1.4</v>
      </c>
      <c r="AA11" s="18">
        <v>192</v>
      </c>
      <c r="AB11" s="19">
        <v>5.4547175082074696E-3</v>
      </c>
      <c r="AC11" s="19">
        <v>1.84990624525171E-2</v>
      </c>
      <c r="AD11" s="19">
        <v>0.13531479548858799</v>
      </c>
      <c r="AE11" s="19">
        <v>1.5</v>
      </c>
      <c r="AF11" s="18">
        <v>192</v>
      </c>
      <c r="AG11" s="19">
        <v>0.97103900151727096</v>
      </c>
      <c r="AH11" s="19">
        <v>0.68252078626953705</v>
      </c>
      <c r="AI11" s="19">
        <v>5.0017260924485801E-2</v>
      </c>
      <c r="AJ11" s="19">
        <v>1.1000000000000001</v>
      </c>
    </row>
    <row r="12" spans="1:37" x14ac:dyDescent="0.25">
      <c r="A12" s="20" t="s">
        <v>399</v>
      </c>
      <c r="B12" s="18">
        <v>28</v>
      </c>
      <c r="C12" s="19">
        <v>1.50080281535736E-10</v>
      </c>
      <c r="D12" s="19">
        <v>2.9442545287663903E-11</v>
      </c>
      <c r="E12" s="19">
        <v>0.58066935672375197</v>
      </c>
      <c r="F12" s="18">
        <v>8.3000000000000007</v>
      </c>
      <c r="G12" s="21">
        <v>115</v>
      </c>
      <c r="H12" s="19">
        <v>4.58448690073776E-3</v>
      </c>
      <c r="I12" s="19">
        <v>3.2599363716469898E-3</v>
      </c>
      <c r="J12" s="19">
        <v>0.17288181099164701</v>
      </c>
      <c r="K12" s="18">
        <v>2.8</v>
      </c>
      <c r="L12" s="21">
        <v>116</v>
      </c>
      <c r="M12" s="19">
        <v>9.3447844416653103E-3</v>
      </c>
      <c r="N12" s="19">
        <v>4.74034265217108E-3</v>
      </c>
      <c r="O12" s="19">
        <v>0.15536103869804399</v>
      </c>
      <c r="P12" s="18">
        <v>2.6</v>
      </c>
      <c r="Q12" s="18">
        <v>42</v>
      </c>
      <c r="R12" s="19">
        <v>4.7968904201556301E-4</v>
      </c>
      <c r="S12" s="19">
        <v>7.5314207940201897E-4</v>
      </c>
      <c r="T12" s="19">
        <v>0.24074597565146599</v>
      </c>
      <c r="U12" s="18">
        <v>3.6</v>
      </c>
      <c r="V12" s="18">
        <v>53</v>
      </c>
      <c r="W12" s="19">
        <v>4.8869771394364197E-3</v>
      </c>
      <c r="X12" s="19">
        <v>5.1207562409095299E-3</v>
      </c>
      <c r="Y12" s="19">
        <v>0.192028361540038</v>
      </c>
      <c r="Z12" s="18">
        <v>2.9</v>
      </c>
      <c r="AA12" s="18">
        <v>30</v>
      </c>
      <c r="AB12" s="19">
        <v>2.2944052274078601E-3</v>
      </c>
      <c r="AC12" s="19">
        <v>1.0374957219284201E-2</v>
      </c>
      <c r="AD12" s="19">
        <v>0.15705579305067399</v>
      </c>
      <c r="AE12" s="19">
        <v>2.8</v>
      </c>
      <c r="AF12" s="18">
        <v>30</v>
      </c>
      <c r="AG12" s="19">
        <v>3.6492414423161501E-5</v>
      </c>
      <c r="AH12" s="19">
        <v>7.9513981593697797E-4</v>
      </c>
      <c r="AI12" s="19">
        <v>0.46657623753307598</v>
      </c>
      <c r="AJ12" s="19">
        <v>3.2</v>
      </c>
    </row>
    <row r="13" spans="1:37" x14ac:dyDescent="0.25">
      <c r="A13" s="20" t="s">
        <v>401</v>
      </c>
      <c r="B13" s="18">
        <v>62</v>
      </c>
      <c r="C13" s="19">
        <v>1.3433698597964301E-13</v>
      </c>
      <c r="D13" s="19">
        <v>5.2104756000739102E-14</v>
      </c>
      <c r="E13" s="19">
        <v>0.729379241610153</v>
      </c>
      <c r="F13" s="18">
        <v>5.5</v>
      </c>
      <c r="G13" s="21">
        <v>680</v>
      </c>
      <c r="H13" s="19">
        <v>0.16081898563740701</v>
      </c>
      <c r="I13" s="19">
        <v>3.8118381393738403E-2</v>
      </c>
      <c r="J13" s="19">
        <v>8.0043022009920597E-2</v>
      </c>
      <c r="K13" s="18">
        <v>1.6</v>
      </c>
      <c r="L13" s="21">
        <v>557</v>
      </c>
      <c r="M13" s="19">
        <v>5.6512460643840898E-2</v>
      </c>
      <c r="N13" s="19">
        <v>9.9259665852764103E-3</v>
      </c>
      <c r="O13" s="19">
        <v>0.10080262016097601</v>
      </c>
      <c r="P13" s="18">
        <v>1.9</v>
      </c>
      <c r="Q13" s="18">
        <v>88</v>
      </c>
      <c r="R13" s="19">
        <v>3.2372281829506897E-5</v>
      </c>
      <c r="S13" s="19">
        <v>9.3181964662568604E-5</v>
      </c>
      <c r="T13" s="19">
        <v>0.36134407978052402</v>
      </c>
      <c r="U13" s="18">
        <v>2.7</v>
      </c>
      <c r="V13" s="18">
        <v>37</v>
      </c>
      <c r="W13" s="19">
        <v>4.1869069374866896E-6</v>
      </c>
      <c r="X13" s="19">
        <v>3.63943566019484E-5</v>
      </c>
      <c r="Y13" s="19">
        <v>0.61864278936625505</v>
      </c>
      <c r="Z13" s="18">
        <v>3.5</v>
      </c>
      <c r="AA13" s="18">
        <v>26</v>
      </c>
      <c r="AB13" s="19">
        <v>2.6141853973871099E-5</v>
      </c>
      <c r="AC13" s="19">
        <v>2.8074768866373902E-4</v>
      </c>
      <c r="AD13" s="19">
        <v>0.30072118517384899</v>
      </c>
      <c r="AE13" s="19">
        <v>3</v>
      </c>
      <c r="AF13" s="18">
        <v>26</v>
      </c>
      <c r="AG13" s="19">
        <v>7.9467557829360203E-4</v>
      </c>
      <c r="AH13" s="19">
        <v>7.8198263875099497E-3</v>
      </c>
      <c r="AI13" s="19">
        <v>0.27849731482627399</v>
      </c>
      <c r="AJ13" s="19">
        <v>3</v>
      </c>
    </row>
    <row r="14" spans="1:37" x14ac:dyDescent="0.25">
      <c r="A14" s="20" t="s">
        <v>469</v>
      </c>
      <c r="B14" s="18">
        <v>29</v>
      </c>
      <c r="C14" s="19">
        <v>2.0314273179916601E-3</v>
      </c>
      <c r="D14" s="19">
        <v>4.8921656523469901E-5</v>
      </c>
      <c r="E14" s="19">
        <v>0.167046089369429</v>
      </c>
      <c r="F14" s="18">
        <v>7.8</v>
      </c>
      <c r="G14" s="21">
        <v>513</v>
      </c>
      <c r="H14" s="19">
        <v>0.58796249437679604</v>
      </c>
      <c r="I14" s="19">
        <v>0.13936276564012401</v>
      </c>
      <c r="J14" s="19">
        <v>6.0870493804153498E-2</v>
      </c>
      <c r="K14" s="18">
        <v>2.4</v>
      </c>
      <c r="L14" s="21">
        <v>472</v>
      </c>
      <c r="M14" s="19">
        <v>0.868108427945256</v>
      </c>
      <c r="N14" s="19">
        <v>0.152476376891236</v>
      </c>
      <c r="O14" s="19">
        <v>5.4139336132960202E-2</v>
      </c>
      <c r="P14" s="18">
        <v>3.8</v>
      </c>
      <c r="Q14" s="18">
        <v>736</v>
      </c>
      <c r="R14" s="19">
        <v>0.27155128447641902</v>
      </c>
      <c r="S14" s="19">
        <v>7.1058776673154495E-2</v>
      </c>
      <c r="T14" s="19">
        <v>6.3402085913012995E-2</v>
      </c>
      <c r="U14" s="18">
        <v>1.2</v>
      </c>
      <c r="V14" s="18">
        <v>28</v>
      </c>
      <c r="W14" s="19">
        <v>7.3469314522286401E-3</v>
      </c>
      <c r="X14" s="19">
        <v>7.6983877788045002E-3</v>
      </c>
      <c r="Y14" s="19">
        <v>0.175242662363253</v>
      </c>
      <c r="Z14" s="18">
        <v>3.9</v>
      </c>
      <c r="AA14" s="18">
        <v>2</v>
      </c>
      <c r="AB14" s="19">
        <v>4.4151009986214103E-3</v>
      </c>
      <c r="AC14" s="19">
        <v>1.49733196970833E-2</v>
      </c>
      <c r="AD14" s="19">
        <v>0.14044730991422999</v>
      </c>
      <c r="AE14" s="19">
        <v>7.8</v>
      </c>
      <c r="AF14" s="18">
        <v>2</v>
      </c>
      <c r="AG14" s="19">
        <v>2.9860131621554601E-2</v>
      </c>
      <c r="AH14" s="19">
        <v>0.104939968840648</v>
      </c>
      <c r="AI14" s="19">
        <v>0.124596661822895</v>
      </c>
      <c r="AJ14" s="19">
        <v>3</v>
      </c>
    </row>
    <row r="15" spans="1:37" x14ac:dyDescent="0.25">
      <c r="A15" s="20" t="s">
        <v>465</v>
      </c>
      <c r="B15" s="18">
        <v>69</v>
      </c>
      <c r="C15" s="19">
        <v>2.1473522959780599E-10</v>
      </c>
      <c r="D15" s="19">
        <v>4.1370727085655801E-11</v>
      </c>
      <c r="E15" s="19">
        <v>0.55376442118596203</v>
      </c>
      <c r="F15" s="18">
        <v>5.3</v>
      </c>
      <c r="G15" s="21">
        <v>321</v>
      </c>
      <c r="H15" s="19">
        <v>1.3681612560076601E-2</v>
      </c>
      <c r="I15" s="19">
        <v>6.4858128980146198E-3</v>
      </c>
      <c r="J15" s="19">
        <v>0.126253056289408</v>
      </c>
      <c r="K15" s="18">
        <v>1.9</v>
      </c>
      <c r="L15" s="21">
        <v>10</v>
      </c>
      <c r="M15" s="19">
        <v>4.81987204370426E-7</v>
      </c>
      <c r="N15" s="19">
        <v>4.2328619481490001E-6</v>
      </c>
      <c r="O15" s="19">
        <v>0.46115660687965199</v>
      </c>
      <c r="P15" s="18">
        <v>5.3</v>
      </c>
      <c r="Q15" s="18">
        <v>31</v>
      </c>
      <c r="R15" s="19">
        <v>5.68549464619039E-7</v>
      </c>
      <c r="S15" s="19">
        <v>3.4218577856251102E-6</v>
      </c>
      <c r="T15" s="19">
        <v>0.582112150836255</v>
      </c>
      <c r="U15" s="18">
        <v>3.9</v>
      </c>
      <c r="V15" s="18">
        <v>231</v>
      </c>
      <c r="W15" s="19">
        <v>7.5797843102008901E-3</v>
      </c>
      <c r="X15" s="19">
        <v>7.9423796559207008E-3</v>
      </c>
      <c r="Y15" s="19">
        <v>0.17399695447814001</v>
      </c>
      <c r="Z15" s="18">
        <v>1.8</v>
      </c>
      <c r="AA15" s="18">
        <v>459</v>
      </c>
      <c r="AB15" s="19">
        <v>0.429833313647908</v>
      </c>
      <c r="AC15" s="19">
        <v>0.242955243217781</v>
      </c>
      <c r="AD15" s="19">
        <v>5.5700140149600702E-2</v>
      </c>
      <c r="AE15" s="19">
        <v>1.3</v>
      </c>
      <c r="AF15" s="18">
        <v>459</v>
      </c>
      <c r="AG15" s="19">
        <v>0.41118010908813302</v>
      </c>
      <c r="AH15" s="19">
        <v>0.28900895938754401</v>
      </c>
      <c r="AI15" s="19">
        <v>5.9086090498378201E-2</v>
      </c>
      <c r="AJ15" s="19">
        <v>1.1000000000000001</v>
      </c>
    </row>
    <row r="16" spans="1:37" x14ac:dyDescent="0.25">
      <c r="A16" s="20" t="s">
        <v>470</v>
      </c>
      <c r="B16" s="18">
        <v>52</v>
      </c>
      <c r="C16" s="19">
        <v>0</v>
      </c>
      <c r="D16" s="19">
        <v>0</v>
      </c>
      <c r="E16" s="19">
        <v>0.98779368441072601</v>
      </c>
      <c r="F16" s="18">
        <v>6.1</v>
      </c>
      <c r="G16" s="21">
        <v>860</v>
      </c>
      <c r="H16" s="19">
        <v>0.73116782782040302</v>
      </c>
      <c r="I16" s="19">
        <v>0.173306242501298</v>
      </c>
      <c r="J16" s="19">
        <v>5.7843056305532499E-2</v>
      </c>
      <c r="K16" s="18">
        <v>1.3</v>
      </c>
      <c r="L16" s="21">
        <v>405</v>
      </c>
      <c r="M16" s="19">
        <v>1.21995548241596E-2</v>
      </c>
      <c r="N16" s="19">
        <v>4.74034265217108E-3</v>
      </c>
      <c r="O16" s="19">
        <v>0.13297342561543499</v>
      </c>
      <c r="P16" s="18">
        <v>1.6</v>
      </c>
      <c r="Q16" s="18">
        <v>35</v>
      </c>
      <c r="R16" s="19">
        <v>9.4947430473446506E-8</v>
      </c>
      <c r="S16" s="19">
        <v>7.4536730003444805E-7</v>
      </c>
      <c r="T16" s="19">
        <v>0.68406163259895503</v>
      </c>
      <c r="U16" s="18">
        <v>3.8</v>
      </c>
      <c r="V16" s="18">
        <v>16</v>
      </c>
      <c r="W16" s="19">
        <v>8.2032491910410902E-11</v>
      </c>
      <c r="X16" s="19">
        <v>9.2260184091254105E-9</v>
      </c>
      <c r="Y16" s="19">
        <v>0.99856364178979895</v>
      </c>
      <c r="Z16" s="18">
        <v>4.5999999999999996</v>
      </c>
      <c r="AA16" s="18">
        <v>5</v>
      </c>
      <c r="AB16" s="19">
        <v>3.3608012972585702E-7</v>
      </c>
      <c r="AC16" s="19">
        <v>8.1684093899223296E-6</v>
      </c>
      <c r="AD16" s="19">
        <v>0.48784883047724298</v>
      </c>
      <c r="AE16" s="19">
        <v>5.7</v>
      </c>
      <c r="AF16" s="18">
        <v>5</v>
      </c>
      <c r="AG16" s="19">
        <v>7.5567222479477799E-8</v>
      </c>
      <c r="AH16" s="19">
        <v>1.7102852107056E-5</v>
      </c>
      <c r="AI16" s="19">
        <v>0.86920992670449204</v>
      </c>
      <c r="AJ16" s="19">
        <v>5.7</v>
      </c>
    </row>
    <row r="17" spans="1:36" x14ac:dyDescent="0.25">
      <c r="A17" s="20" t="s">
        <v>437</v>
      </c>
      <c r="B17" s="18">
        <v>85</v>
      </c>
      <c r="C17" s="19">
        <v>0</v>
      </c>
      <c r="D17" s="19">
        <v>0</v>
      </c>
      <c r="E17" s="19">
        <v>0.95910819935416003</v>
      </c>
      <c r="F17" s="18">
        <v>5</v>
      </c>
      <c r="G17" s="21">
        <v>99</v>
      </c>
      <c r="H17" s="19">
        <v>2.8375080063369698E-12</v>
      </c>
      <c r="I17" s="19">
        <v>1.2980503458080999E-10</v>
      </c>
      <c r="J17" s="19">
        <v>0.86736701370103397</v>
      </c>
      <c r="K17" s="18">
        <v>3</v>
      </c>
      <c r="L17" s="21">
        <v>281</v>
      </c>
      <c r="M17" s="19">
        <v>4.7220757026999999E-4</v>
      </c>
      <c r="N17" s="19">
        <v>5.7138723840002197E-4</v>
      </c>
      <c r="O17" s="19">
        <v>0.21062020582913499</v>
      </c>
      <c r="P17" s="18">
        <v>1.9</v>
      </c>
      <c r="Q17" s="18">
        <v>20</v>
      </c>
      <c r="R17" s="19">
        <v>4.3444137176607001E-12</v>
      </c>
      <c r="S17" s="19">
        <v>2.1940895574739399E-10</v>
      </c>
      <c r="T17" s="19">
        <v>0.99188188056355497</v>
      </c>
      <c r="U17" s="18">
        <v>5</v>
      </c>
      <c r="V17" s="18">
        <v>181</v>
      </c>
      <c r="W17" s="19">
        <v>2.0028632970769901E-4</v>
      </c>
      <c r="X17" s="19">
        <v>5.5772051005020199E-4</v>
      </c>
      <c r="Y17" s="19">
        <v>0.35673951529331799</v>
      </c>
      <c r="Z17" s="18">
        <v>2</v>
      </c>
      <c r="AA17" s="18">
        <v>620</v>
      </c>
      <c r="AB17" s="19">
        <v>0.18219759424805701</v>
      </c>
      <c r="AC17" s="19">
        <v>0.15442638947293899</v>
      </c>
      <c r="AD17" s="19">
        <v>6.67855469922852E-2</v>
      </c>
      <c r="AE17" s="19">
        <v>1.2</v>
      </c>
      <c r="AF17" s="18">
        <v>620</v>
      </c>
      <c r="AG17" s="19">
        <v>0.81324773085513602</v>
      </c>
      <c r="AH17" s="19">
        <v>0.57161296284482099</v>
      </c>
      <c r="AI17" s="19">
        <v>5.0732450756707799E-2</v>
      </c>
      <c r="AJ17" s="19">
        <v>1</v>
      </c>
    </row>
    <row r="18" spans="1:36" x14ac:dyDescent="0.25">
      <c r="A18" s="20" t="s">
        <v>472</v>
      </c>
      <c r="B18" s="18">
        <v>39</v>
      </c>
      <c r="C18" s="19">
        <v>0</v>
      </c>
      <c r="D18" s="19">
        <v>0</v>
      </c>
      <c r="E18" s="19">
        <v>0.91629247758548404</v>
      </c>
      <c r="F18" s="18">
        <v>6.9</v>
      </c>
      <c r="G18" s="21">
        <v>398</v>
      </c>
      <c r="H18" s="19">
        <v>3.0872409500844401E-2</v>
      </c>
      <c r="I18" s="19">
        <v>1.1373427177398801E-2</v>
      </c>
      <c r="J18" s="19">
        <v>0.11544319091861401</v>
      </c>
      <c r="K18" s="18">
        <v>1.7</v>
      </c>
      <c r="L18" s="21">
        <v>382</v>
      </c>
      <c r="M18" s="19">
        <v>3.1037662760685599E-3</v>
      </c>
      <c r="N18" s="19">
        <v>1.83132443446785E-3</v>
      </c>
      <c r="O18" s="19">
        <v>0.17338208698552099</v>
      </c>
      <c r="P18" s="18">
        <v>1.7</v>
      </c>
      <c r="Q18" s="18">
        <v>38</v>
      </c>
      <c r="R18" s="19">
        <v>5.1451501990040697E-6</v>
      </c>
      <c r="S18" s="19">
        <v>2.0195526582343301E-5</v>
      </c>
      <c r="T18" s="19">
        <v>0.45755996440786501</v>
      </c>
      <c r="U18" s="18">
        <v>3.7</v>
      </c>
      <c r="V18" s="18">
        <v>26</v>
      </c>
      <c r="W18" s="19">
        <v>1.8732636686280499E-7</v>
      </c>
      <c r="X18" s="19">
        <v>2.7480253923069101E-6</v>
      </c>
      <c r="Y18" s="19">
        <v>0.82196608964274898</v>
      </c>
      <c r="Z18" s="18">
        <v>4.0999999999999996</v>
      </c>
      <c r="AA18" s="18">
        <v>41</v>
      </c>
      <c r="AB18" s="19">
        <v>1.12986166914219E-3</v>
      </c>
      <c r="AC18" s="19">
        <v>5.7476986339028502E-3</v>
      </c>
      <c r="AD18" s="19">
        <v>0.176272099965853</v>
      </c>
      <c r="AE18" s="19">
        <v>2.6</v>
      </c>
      <c r="AF18" s="18">
        <v>41</v>
      </c>
      <c r="AG18" s="19">
        <v>1.3502523099617701E-8</v>
      </c>
      <c r="AH18" s="19">
        <v>4.5839647416097303E-6</v>
      </c>
      <c r="AI18" s="19">
        <v>0.93679054626460501</v>
      </c>
      <c r="AJ18" s="19">
        <v>4.9000000000000004</v>
      </c>
    </row>
    <row r="19" spans="1:36" x14ac:dyDescent="0.25">
      <c r="A19" s="20" t="s">
        <v>403</v>
      </c>
      <c r="B19" s="18">
        <v>40</v>
      </c>
      <c r="C19" s="19">
        <v>1.43848266631607E-11</v>
      </c>
      <c r="D19" s="19">
        <v>4.0396826952635799E-12</v>
      </c>
      <c r="E19" s="19">
        <v>0.64526309581757302</v>
      </c>
      <c r="F19" s="18">
        <v>6.9</v>
      </c>
      <c r="G19" s="21">
        <v>569</v>
      </c>
      <c r="H19" s="19">
        <v>0.101328349999288</v>
      </c>
      <c r="I19" s="19">
        <v>2.4017516812223201E-2</v>
      </c>
      <c r="J19" s="19">
        <v>9.6222831332258396E-2</v>
      </c>
      <c r="K19" s="18">
        <v>1.9</v>
      </c>
      <c r="L19" s="21">
        <v>21</v>
      </c>
      <c r="M19" s="19">
        <v>8.2050493155350005E-7</v>
      </c>
      <c r="N19" s="19">
        <v>5.8365990619849299E-6</v>
      </c>
      <c r="O19" s="19">
        <v>0.45103701932148899</v>
      </c>
      <c r="P19" s="18">
        <v>4.5999999999999996</v>
      </c>
      <c r="Q19" s="18">
        <v>65</v>
      </c>
      <c r="R19" s="19">
        <v>2.7777507329051999E-4</v>
      </c>
      <c r="S19" s="19">
        <v>5.0881180162577896E-4</v>
      </c>
      <c r="T19" s="19">
        <v>0.26300968966647398</v>
      </c>
      <c r="U19" s="18">
        <v>3</v>
      </c>
      <c r="V19" s="18">
        <v>35</v>
      </c>
      <c r="W19" s="19">
        <v>1.67532655400037E-4</v>
      </c>
      <c r="X19" s="19">
        <v>4.6812517770842898E-4</v>
      </c>
      <c r="Y19" s="19">
        <v>0.36762859261041497</v>
      </c>
      <c r="Z19" s="18">
        <v>3.7</v>
      </c>
      <c r="AA19" s="18">
        <v>296</v>
      </c>
      <c r="AB19" s="19">
        <v>6.21974089863137E-2</v>
      </c>
      <c r="AC19" s="19">
        <v>0.105467767257545</v>
      </c>
      <c r="AD19" s="19">
        <v>8.4325285429281194E-2</v>
      </c>
      <c r="AE19" s="19">
        <v>1.6</v>
      </c>
      <c r="AF19" s="18">
        <v>296</v>
      </c>
      <c r="AG19" s="19">
        <v>0.32496258371896303</v>
      </c>
      <c r="AH19" s="19">
        <v>0.23120489325735299</v>
      </c>
      <c r="AI19" s="19">
        <v>6.3188253336716002E-2</v>
      </c>
      <c r="AJ19" s="19">
        <v>1.3</v>
      </c>
    </row>
    <row r="20" spans="1:36" x14ac:dyDescent="0.25">
      <c r="A20" s="20" t="s">
        <v>419</v>
      </c>
      <c r="B20" s="18">
        <v>41</v>
      </c>
      <c r="C20" s="19">
        <v>2.1354573664922299E-10</v>
      </c>
      <c r="D20" s="19">
        <v>4.1141560272933299E-11</v>
      </c>
      <c r="E20" s="19">
        <v>0.60483523057056898</v>
      </c>
      <c r="F20" s="18">
        <v>6.8</v>
      </c>
      <c r="G20" s="21">
        <v>728</v>
      </c>
      <c r="H20" s="19">
        <v>0.57422192415464801</v>
      </c>
      <c r="I20" s="19">
        <v>0.136105884655461</v>
      </c>
      <c r="J20" s="19">
        <v>6.4198314622700897E-2</v>
      </c>
      <c r="K20" s="18">
        <v>1.5</v>
      </c>
      <c r="L20" s="21">
        <v>13</v>
      </c>
      <c r="M20" s="19">
        <v>1.7506863903005099E-7</v>
      </c>
      <c r="N20" s="19">
        <v>2.1217100698281699E-6</v>
      </c>
      <c r="O20" s="19">
        <v>0.52912793313002504</v>
      </c>
      <c r="P20" s="18">
        <v>5.0999999999999996</v>
      </c>
      <c r="Q20" s="18">
        <v>258</v>
      </c>
      <c r="R20" s="19">
        <v>2.1227587902893599E-2</v>
      </c>
      <c r="S20" s="19">
        <v>1.1109551044914699E-2</v>
      </c>
      <c r="T20" s="19">
        <v>0.117095208970423</v>
      </c>
      <c r="U20" s="18">
        <v>1.8</v>
      </c>
      <c r="V20" s="18">
        <v>17</v>
      </c>
      <c r="W20" s="19">
        <v>1.67996264910375E-6</v>
      </c>
      <c r="X20" s="19">
        <v>1.8776824417361599E-5</v>
      </c>
      <c r="Y20" s="19">
        <v>0.68270724971392704</v>
      </c>
      <c r="Z20" s="18">
        <v>4.5999999999999996</v>
      </c>
      <c r="AA20" s="18">
        <v>329</v>
      </c>
      <c r="AB20" s="19">
        <v>0.27455705873344899</v>
      </c>
      <c r="AC20" s="19">
        <v>0.15518824359059399</v>
      </c>
      <c r="AD20" s="19">
        <v>6.1085713922002703E-2</v>
      </c>
      <c r="AE20" s="19">
        <v>1.4</v>
      </c>
      <c r="AF20" s="18">
        <v>329</v>
      </c>
      <c r="AG20" s="19">
        <v>0.221450123938047</v>
      </c>
      <c r="AH20" s="19">
        <v>0.23120489325735299</v>
      </c>
      <c r="AI20" s="19">
        <v>7.0782322820332894E-2</v>
      </c>
      <c r="AJ20" s="19">
        <v>1.3</v>
      </c>
    </row>
    <row r="21" spans="1:36" x14ac:dyDescent="0.25">
      <c r="A21" s="20" t="s">
        <v>412</v>
      </c>
      <c r="B21" s="18">
        <v>46</v>
      </c>
      <c r="C21" s="19">
        <v>9.0989126717566598E-6</v>
      </c>
      <c r="D21" s="19">
        <v>5.2970705339320905E-7</v>
      </c>
      <c r="E21" s="19">
        <v>0.25834958881995901</v>
      </c>
      <c r="F21" s="18">
        <v>6.6</v>
      </c>
      <c r="G21" s="21">
        <v>34</v>
      </c>
      <c r="H21" s="19">
        <v>3.8662072389339299E-3</v>
      </c>
      <c r="I21" s="19">
        <v>2.74918215962126E-3</v>
      </c>
      <c r="J21" s="19">
        <v>0.14782563302642601</v>
      </c>
      <c r="K21" s="18">
        <v>4.3</v>
      </c>
      <c r="L21" s="21">
        <v>6</v>
      </c>
      <c r="M21" s="19">
        <v>4.50204542649101E-4</v>
      </c>
      <c r="N21" s="19">
        <v>5.5352406127322999E-4</v>
      </c>
      <c r="O21" s="19">
        <v>0.19848996392700999</v>
      </c>
      <c r="P21" s="18">
        <v>5.7</v>
      </c>
      <c r="Q21" s="18">
        <v>755</v>
      </c>
      <c r="R21" s="19">
        <v>0.62738951960004397</v>
      </c>
      <c r="S21" s="19">
        <v>0.16417352562443299</v>
      </c>
      <c r="T21" s="19">
        <v>5.2532001859110798E-2</v>
      </c>
      <c r="U21" s="18">
        <v>1.2</v>
      </c>
      <c r="V21" s="18">
        <v>198</v>
      </c>
      <c r="W21" s="19">
        <v>2.0296470263470001E-5</v>
      </c>
      <c r="X21" s="19">
        <v>1.05071873983485E-4</v>
      </c>
      <c r="Y21" s="19">
        <v>0.50697945401821298</v>
      </c>
      <c r="Z21" s="18">
        <v>1.9</v>
      </c>
      <c r="AA21" s="18">
        <v>300</v>
      </c>
      <c r="AB21" s="19">
        <v>0.19245821440317601</v>
      </c>
      <c r="AC21" s="19">
        <v>0.15442638947293899</v>
      </c>
      <c r="AD21" s="19">
        <v>6.5987827343718997E-2</v>
      </c>
      <c r="AE21" s="19">
        <v>1.5</v>
      </c>
      <c r="AF21" s="18">
        <v>300</v>
      </c>
      <c r="AG21" s="19">
        <v>0.35956319348175297</v>
      </c>
      <c r="AH21" s="19">
        <v>0.252728626909211</v>
      </c>
      <c r="AI21" s="19">
        <v>6.1367163377466102E-2</v>
      </c>
      <c r="AJ21" s="19">
        <v>1.6</v>
      </c>
    </row>
    <row r="22" spans="1:36" x14ac:dyDescent="0.25">
      <c r="A22" s="20" t="s">
        <v>471</v>
      </c>
      <c r="B22" s="18">
        <v>47</v>
      </c>
      <c r="C22" s="19">
        <v>1.8855018102392699E-8</v>
      </c>
      <c r="D22" s="19">
        <v>2.2703709632619301E-9</v>
      </c>
      <c r="E22" s="19">
        <v>0.45252232608196202</v>
      </c>
      <c r="F22" s="18">
        <v>6.5</v>
      </c>
      <c r="G22" s="21">
        <v>56</v>
      </c>
      <c r="H22" s="19">
        <v>4.9778301986850198E-3</v>
      </c>
      <c r="I22" s="19">
        <v>3.4980069899224098E-3</v>
      </c>
      <c r="J22" s="19">
        <v>0.16558610488828901</v>
      </c>
      <c r="K22" s="18">
        <v>3.6</v>
      </c>
      <c r="L22" s="21">
        <v>817</v>
      </c>
      <c r="M22" s="19">
        <v>0.26133619347149301</v>
      </c>
      <c r="N22" s="19">
        <v>4.5901634690261602E-2</v>
      </c>
      <c r="O22" s="19">
        <v>7.3750084744048497E-2</v>
      </c>
      <c r="P22" s="18">
        <v>1.4</v>
      </c>
      <c r="Q22" s="18">
        <v>52</v>
      </c>
      <c r="R22" s="19">
        <v>4.2579217397647799E-2</v>
      </c>
      <c r="S22" s="19">
        <v>2.2284019799876001E-2</v>
      </c>
      <c r="T22" s="19">
        <v>0.100030250137879</v>
      </c>
      <c r="U22" s="18">
        <v>3.2</v>
      </c>
      <c r="V22" s="18">
        <v>13</v>
      </c>
      <c r="W22" s="19">
        <v>7.6769572483481596E-6</v>
      </c>
      <c r="X22" s="19">
        <v>5.6694783937404097E-5</v>
      </c>
      <c r="Y22" s="19">
        <v>0.57555191448030596</v>
      </c>
      <c r="Z22" s="18">
        <v>5.0999999999999996</v>
      </c>
      <c r="AA22" s="18">
        <v>68</v>
      </c>
      <c r="AB22" s="19">
        <v>3.17374213201493E-3</v>
      </c>
      <c r="AC22" s="19">
        <v>1.25572887670144E-2</v>
      </c>
      <c r="AD22" s="19">
        <v>0.14868694858058401</v>
      </c>
      <c r="AE22" s="19">
        <v>2.2000000000000002</v>
      </c>
      <c r="AF22" s="18">
        <v>68</v>
      </c>
      <c r="AG22" s="19">
        <v>8.3218210129073402E-3</v>
      </c>
      <c r="AH22" s="19">
        <v>4.6793719404052997E-2</v>
      </c>
      <c r="AI22" s="19">
        <v>0.17030104298479401</v>
      </c>
      <c r="AJ22" s="19">
        <v>1.7</v>
      </c>
    </row>
    <row r="23" spans="1:36" x14ac:dyDescent="0.25">
      <c r="A23" s="20" t="s">
        <v>460</v>
      </c>
      <c r="B23" s="18">
        <v>63</v>
      </c>
      <c r="C23" s="19">
        <v>1.7928731845251401E-5</v>
      </c>
      <c r="D23" s="19">
        <v>8.6353398269933898E-7</v>
      </c>
      <c r="E23" s="19">
        <v>0.300952361695765</v>
      </c>
      <c r="F23" s="18">
        <v>5.5</v>
      </c>
      <c r="G23" s="21">
        <v>85</v>
      </c>
      <c r="H23" s="19">
        <v>1.4545926471883899E-3</v>
      </c>
      <c r="I23" s="19">
        <v>1.3791087433685999E-3</v>
      </c>
      <c r="J23" s="19">
        <v>0.199901758072459</v>
      </c>
      <c r="K23" s="18">
        <v>3.1</v>
      </c>
      <c r="L23" s="21">
        <v>52</v>
      </c>
      <c r="M23" s="19">
        <v>2.53676286385939E-3</v>
      </c>
      <c r="N23" s="19">
        <v>1.7822493046359799E-3</v>
      </c>
      <c r="O23" s="19">
        <v>0.191888666061966</v>
      </c>
      <c r="P23" s="18">
        <v>3.2</v>
      </c>
      <c r="Q23" s="18">
        <v>850</v>
      </c>
      <c r="R23" s="19">
        <v>0.94818463208755499</v>
      </c>
      <c r="S23" s="19">
        <v>0.24811828876573599</v>
      </c>
      <c r="T23" s="19">
        <v>5.0045049117928203E-2</v>
      </c>
      <c r="U23" s="18">
        <v>1.1000000000000001</v>
      </c>
      <c r="V23" s="18">
        <v>117</v>
      </c>
      <c r="W23" s="19">
        <v>1.07439205370307E-3</v>
      </c>
      <c r="X23" s="19">
        <v>1.8763131949832499E-3</v>
      </c>
      <c r="Y23" s="19">
        <v>0.26281049157893899</v>
      </c>
      <c r="Z23" s="18">
        <v>2.2999999999999998</v>
      </c>
      <c r="AA23" s="18">
        <v>776</v>
      </c>
      <c r="AB23" s="19">
        <v>0.43981559286843203</v>
      </c>
      <c r="AC23" s="19">
        <v>0.248597539891596</v>
      </c>
      <c r="AD23" s="19">
        <v>5.54538321134442E-2</v>
      </c>
      <c r="AE23" s="19">
        <v>1.1000000000000001</v>
      </c>
      <c r="AF23" s="18">
        <v>776</v>
      </c>
      <c r="AG23" s="19">
        <v>0.17882426256852299</v>
      </c>
      <c r="AH23" s="19">
        <v>0.23120489325735299</v>
      </c>
      <c r="AI23" s="19">
        <v>7.5441823981406406E-2</v>
      </c>
      <c r="AJ23" s="19">
        <v>1.7</v>
      </c>
    </row>
    <row r="24" spans="1:36" x14ac:dyDescent="0.25">
      <c r="A24" s="20" t="s">
        <v>473</v>
      </c>
      <c r="B24" s="18">
        <v>53</v>
      </c>
      <c r="C24" s="19">
        <v>0</v>
      </c>
      <c r="D24" s="19">
        <v>0</v>
      </c>
      <c r="E24" s="19">
        <v>0.90235659589030304</v>
      </c>
      <c r="F24" s="18">
        <v>6.1</v>
      </c>
      <c r="G24" s="21">
        <v>369</v>
      </c>
      <c r="H24" s="19">
        <v>5.5877228556189202E-3</v>
      </c>
      <c r="I24" s="19">
        <v>3.4980069899224098E-3</v>
      </c>
      <c r="J24" s="19">
        <v>0.15449502102579199</v>
      </c>
      <c r="K24" s="18">
        <v>1.8</v>
      </c>
      <c r="L24" s="21">
        <v>19</v>
      </c>
      <c r="M24" s="19">
        <v>2.11134731920026E-8</v>
      </c>
      <c r="N24" s="19">
        <v>4.45009741954928E-7</v>
      </c>
      <c r="O24" s="19">
        <v>0.539558013271353</v>
      </c>
      <c r="P24" s="18">
        <v>4.7</v>
      </c>
      <c r="Q24" s="18">
        <v>627</v>
      </c>
      <c r="R24" s="19">
        <v>0.34456013083385501</v>
      </c>
      <c r="S24" s="19">
        <v>9.0163526328382898E-2</v>
      </c>
      <c r="T24" s="19">
        <v>5.9804778588680101E-2</v>
      </c>
      <c r="U24" s="18">
        <v>1.3</v>
      </c>
      <c r="V24" s="18">
        <v>71</v>
      </c>
      <c r="W24" s="19">
        <v>6.1738263740768098E-3</v>
      </c>
      <c r="X24" s="19">
        <v>6.4691646867395796E-3</v>
      </c>
      <c r="Y24" s="19">
        <v>0.18228910619715799</v>
      </c>
      <c r="Z24" s="18">
        <v>2.7</v>
      </c>
      <c r="AA24" s="18">
        <v>6</v>
      </c>
      <c r="AB24" s="19">
        <v>7.15570513953878E-9</v>
      </c>
      <c r="AC24" s="19">
        <v>3.2357028222255499E-7</v>
      </c>
      <c r="AD24" s="19">
        <v>0.67216645447154799</v>
      </c>
      <c r="AE24" s="19">
        <v>5.6</v>
      </c>
      <c r="AF24" s="18">
        <v>6</v>
      </c>
      <c r="AG24" s="19">
        <v>7.31329451886253E-7</v>
      </c>
      <c r="AH24" s="19">
        <v>4.5732026115270599E-5</v>
      </c>
      <c r="AI24" s="19">
        <v>0.73875396951512695</v>
      </c>
      <c r="AJ24" s="19">
        <v>3.3</v>
      </c>
    </row>
    <row r="25" spans="1:36" x14ac:dyDescent="0.25">
      <c r="A25" s="20" t="s">
        <v>474</v>
      </c>
      <c r="B25" s="18">
        <v>277</v>
      </c>
      <c r="C25" s="19">
        <v>2.2204460492503101E-16</v>
      </c>
      <c r="D25" s="19">
        <v>1.2833683744024399E-16</v>
      </c>
      <c r="E25" s="19">
        <v>0.86669012423527902</v>
      </c>
      <c r="F25" s="18">
        <v>3.1</v>
      </c>
      <c r="G25" s="21">
        <v>384</v>
      </c>
      <c r="H25" s="19">
        <v>4.7621850407186799E-5</v>
      </c>
      <c r="I25" s="19">
        <v>1.01588818283593E-4</v>
      </c>
      <c r="J25" s="19">
        <v>0.27852493108924598</v>
      </c>
      <c r="K25" s="18">
        <v>1.7</v>
      </c>
      <c r="L25" s="21">
        <v>285</v>
      </c>
      <c r="M25" s="19">
        <v>2.4006375192175898E-6</v>
      </c>
      <c r="N25" s="19">
        <v>1.30712425783049E-5</v>
      </c>
      <c r="O25" s="19">
        <v>0.39483533119810998</v>
      </c>
      <c r="P25" s="18">
        <v>1.9</v>
      </c>
      <c r="Q25" s="18">
        <v>337</v>
      </c>
      <c r="R25" s="19">
        <v>5.1765950098814303E-5</v>
      </c>
      <c r="S25" s="19">
        <v>1.2784088582089E-4</v>
      </c>
      <c r="T25" s="19">
        <v>0.33846024833009702</v>
      </c>
      <c r="U25" s="18">
        <v>1.6</v>
      </c>
      <c r="V25" s="18">
        <v>166</v>
      </c>
      <c r="W25" s="19">
        <v>2.0460798444532601E-5</v>
      </c>
      <c r="X25" s="19">
        <v>1.05071873983485E-4</v>
      </c>
      <c r="Y25" s="19">
        <v>0.50641773934919698</v>
      </c>
      <c r="Z25" s="18">
        <v>2</v>
      </c>
      <c r="AA25" s="18">
        <v>193</v>
      </c>
      <c r="AB25" s="19">
        <v>3.1714343381450401E-6</v>
      </c>
      <c r="AC25" s="19">
        <v>5.7363006654577598E-5</v>
      </c>
      <c r="AD25" s="19">
        <v>0.38640161989002703</v>
      </c>
      <c r="AE25" s="19">
        <v>1.5</v>
      </c>
      <c r="AF25" s="18">
        <v>193</v>
      </c>
      <c r="AG25" s="19">
        <v>2.37863931770659E-2</v>
      </c>
      <c r="AH25" s="19">
        <v>8.3594519624651101E-2</v>
      </c>
      <c r="AI25" s="19">
        <v>0.13207934220981801</v>
      </c>
      <c r="AJ25" s="19">
        <v>1.5</v>
      </c>
    </row>
    <row r="26" spans="1:36" x14ac:dyDescent="0.25">
      <c r="A26" s="20" t="s">
        <v>475</v>
      </c>
      <c r="B26" s="18">
        <v>133</v>
      </c>
      <c r="C26" s="19">
        <v>2.1113196713162799E-7</v>
      </c>
      <c r="D26" s="19">
        <v>2.0338262630729099E-8</v>
      </c>
      <c r="E26" s="19">
        <v>0.37772872383770001</v>
      </c>
      <c r="F26" s="18">
        <v>4.3</v>
      </c>
      <c r="G26" s="21">
        <v>745</v>
      </c>
      <c r="H26" s="19">
        <v>0.83691703095224501</v>
      </c>
      <c r="I26" s="19">
        <v>0.19837161921093699</v>
      </c>
      <c r="J26" s="19">
        <v>5.4946693149796597E-2</v>
      </c>
      <c r="K26" s="18">
        <v>1.5</v>
      </c>
      <c r="L26" s="21">
        <v>130</v>
      </c>
      <c r="M26" s="19">
        <v>2.3691682084766501E-3</v>
      </c>
      <c r="N26" s="19">
        <v>1.6645026038024E-3</v>
      </c>
      <c r="O26" s="19">
        <v>0.17161441983005701</v>
      </c>
      <c r="P26" s="18">
        <v>2.5</v>
      </c>
      <c r="Q26" s="18">
        <v>104</v>
      </c>
      <c r="R26" s="19">
        <v>2.0182303068805299E-4</v>
      </c>
      <c r="S26" s="19">
        <v>3.69687382807605E-4</v>
      </c>
      <c r="T26" s="19">
        <v>0.27655028926182101</v>
      </c>
      <c r="U26" s="18">
        <v>2.5</v>
      </c>
      <c r="V26" s="18">
        <v>55</v>
      </c>
      <c r="W26" s="19">
        <v>1.5742105583416101E-5</v>
      </c>
      <c r="X26" s="19">
        <v>8.7974203669667105E-5</v>
      </c>
      <c r="Y26" s="19">
        <v>0.52475493448852595</v>
      </c>
      <c r="Z26" s="18">
        <v>2.9</v>
      </c>
      <c r="AA26" s="18">
        <v>285</v>
      </c>
      <c r="AB26" s="19">
        <v>7.21829955611452E-2</v>
      </c>
      <c r="AC26" s="19">
        <v>0.108475787424285</v>
      </c>
      <c r="AD26" s="19">
        <v>8.1697719544694805E-2</v>
      </c>
      <c r="AE26" s="19">
        <v>1.7</v>
      </c>
      <c r="AF26" s="18">
        <v>285</v>
      </c>
      <c r="AG26" s="19">
        <v>3.80362938432545E-2</v>
      </c>
      <c r="AH26" s="19">
        <v>0.110188194230686</v>
      </c>
      <c r="AI26" s="19">
        <v>0.116938604339445</v>
      </c>
      <c r="AJ26" s="19">
        <v>1.9</v>
      </c>
    </row>
    <row r="27" spans="1:36" x14ac:dyDescent="0.25">
      <c r="A27" s="20" t="s">
        <v>406</v>
      </c>
      <c r="B27" s="18">
        <v>59</v>
      </c>
      <c r="C27" s="19">
        <v>0</v>
      </c>
      <c r="D27" s="19">
        <v>0</v>
      </c>
      <c r="E27" s="19">
        <v>0.99923651275622805</v>
      </c>
      <c r="F27" s="18">
        <v>5.7</v>
      </c>
      <c r="G27" s="21">
        <v>20</v>
      </c>
      <c r="H27" s="19">
        <v>2.2204460492503101E-16</v>
      </c>
      <c r="I27" s="19">
        <v>5.0841046862044398E-14</v>
      </c>
      <c r="J27" s="19">
        <v>0.99018666063183403</v>
      </c>
      <c r="K27" s="18">
        <v>4.8</v>
      </c>
      <c r="L27" s="21">
        <v>88</v>
      </c>
      <c r="M27" s="19">
        <v>1.29720602037863E-8</v>
      </c>
      <c r="N27" s="19">
        <v>4.1556752379951199E-7</v>
      </c>
      <c r="O27" s="19">
        <v>0.61094823515052399</v>
      </c>
      <c r="P27" s="18">
        <v>2.8</v>
      </c>
      <c r="Q27" s="18">
        <v>715</v>
      </c>
      <c r="R27" s="19">
        <v>0.121815114618405</v>
      </c>
      <c r="S27" s="19">
        <v>3.1876236718134901E-2</v>
      </c>
      <c r="T27" s="19">
        <v>7.7565647145497393E-2</v>
      </c>
      <c r="U27" s="18">
        <v>1.2</v>
      </c>
      <c r="V27" s="18">
        <v>325</v>
      </c>
      <c r="W27" s="19">
        <v>6.0448033956106397E-7</v>
      </c>
      <c r="X27" s="19">
        <v>7.1784988976387701E-6</v>
      </c>
      <c r="Y27" s="19">
        <v>0.75112407562690198</v>
      </c>
      <c r="Z27" s="18">
        <v>1.5</v>
      </c>
      <c r="AA27" s="18">
        <v>35</v>
      </c>
      <c r="AB27" s="19">
        <v>1.28664121579191E-8</v>
      </c>
      <c r="AC27" s="19">
        <v>5.3816491764962799E-7</v>
      </c>
      <c r="AD27" s="19">
        <v>0.64432718033490999</v>
      </c>
      <c r="AE27" s="19">
        <v>2.7</v>
      </c>
      <c r="AF27" s="18">
        <v>35</v>
      </c>
      <c r="AG27" s="19">
        <v>4.35500090671614E-4</v>
      </c>
      <c r="AH27" s="19">
        <v>5.2037494738115097E-3</v>
      </c>
      <c r="AI27" s="19">
        <v>0.31134262800268298</v>
      </c>
      <c r="AJ27" s="19">
        <v>2</v>
      </c>
    </row>
    <row r="28" spans="1:36" x14ac:dyDescent="0.25">
      <c r="A28" s="20" t="s">
        <v>414</v>
      </c>
      <c r="B28" s="18">
        <v>104</v>
      </c>
      <c r="C28" s="19">
        <v>1.52821866272745E-10</v>
      </c>
      <c r="D28" s="19">
        <v>2.9442545287663903E-11</v>
      </c>
      <c r="E28" s="19">
        <v>0.54363564603396297</v>
      </c>
      <c r="F28" s="18">
        <v>4.7</v>
      </c>
      <c r="G28" s="21">
        <v>794</v>
      </c>
      <c r="H28" s="19">
        <v>0.196284359895255</v>
      </c>
      <c r="I28" s="19">
        <v>4.6524619356713703E-2</v>
      </c>
      <c r="J28" s="19">
        <v>8.16985141850462E-2</v>
      </c>
      <c r="K28" s="18">
        <v>1.4</v>
      </c>
      <c r="L28" s="21">
        <v>20</v>
      </c>
      <c r="M28" s="19">
        <v>1.5414364784582801E-8</v>
      </c>
      <c r="N28" s="19">
        <v>4.1556752379951199E-7</v>
      </c>
      <c r="O28" s="19">
        <v>0.57558662884427703</v>
      </c>
      <c r="P28" s="18">
        <v>4.7</v>
      </c>
      <c r="Q28" s="18">
        <v>33</v>
      </c>
      <c r="R28" s="19">
        <v>7.8453354157570403E-7</v>
      </c>
      <c r="S28" s="19">
        <v>4.3111851613930599E-6</v>
      </c>
      <c r="T28" s="19">
        <v>0.56359843474902904</v>
      </c>
      <c r="U28" s="18">
        <v>3.9</v>
      </c>
      <c r="V28" s="18">
        <v>455</v>
      </c>
      <c r="W28" s="19">
        <v>7.2728211200080106E-2</v>
      </c>
      <c r="X28" s="19">
        <v>3.3956579879926403E-2</v>
      </c>
      <c r="Y28" s="19">
        <v>9.7971011102338995E-2</v>
      </c>
      <c r="Z28" s="18">
        <v>1.5</v>
      </c>
      <c r="AA28" s="18">
        <v>718</v>
      </c>
      <c r="AB28" s="19">
        <v>0.55047021738727397</v>
      </c>
      <c r="AC28" s="19">
        <v>0.31114299730388301</v>
      </c>
      <c r="AD28" s="19">
        <v>5.3237026901463702E-2</v>
      </c>
      <c r="AE28" s="19">
        <v>1.1000000000000001</v>
      </c>
      <c r="AF28" s="18">
        <v>718</v>
      </c>
      <c r="AG28" s="19">
        <v>2.3524654032109502E-2</v>
      </c>
      <c r="AH28" s="19">
        <v>8.2674667761162404E-2</v>
      </c>
      <c r="AI28" s="19">
        <v>0.13245053319455</v>
      </c>
      <c r="AJ28" s="19">
        <v>1.7</v>
      </c>
    </row>
    <row r="29" spans="1:36" x14ac:dyDescent="0.25">
      <c r="A29" s="20" t="s">
        <v>476</v>
      </c>
      <c r="B29" s="18">
        <v>525</v>
      </c>
      <c r="C29" s="19">
        <v>6.62878097967833E-8</v>
      </c>
      <c r="D29" s="19">
        <v>6.7663378275607201E-9</v>
      </c>
      <c r="E29" s="19">
        <v>0.41537979827147098</v>
      </c>
      <c r="F29" s="18">
        <v>2.2000000000000002</v>
      </c>
      <c r="G29" s="21">
        <v>921</v>
      </c>
      <c r="H29" s="19">
        <v>0.39794310846422898</v>
      </c>
      <c r="I29" s="19">
        <v>9.4323111921935501E-2</v>
      </c>
      <c r="J29" s="19">
        <v>6.8175184836711297E-2</v>
      </c>
      <c r="K29" s="18">
        <v>1.2</v>
      </c>
      <c r="L29" s="21">
        <v>193</v>
      </c>
      <c r="M29" s="19">
        <v>8.05171351814237E-9</v>
      </c>
      <c r="N29" s="19">
        <v>4.1556752379951199E-7</v>
      </c>
      <c r="O29" s="19">
        <v>0.61539838515578005</v>
      </c>
      <c r="P29" s="18">
        <v>2.2000000000000002</v>
      </c>
      <c r="Q29" s="18">
        <v>348</v>
      </c>
      <c r="R29" s="19">
        <v>1.5319259135436699E-3</v>
      </c>
      <c r="S29" s="19">
        <v>1.77253489098245E-3</v>
      </c>
      <c r="T29" s="19">
        <v>0.19719549284561599</v>
      </c>
      <c r="U29" s="18">
        <v>1.6</v>
      </c>
      <c r="V29" s="18">
        <v>286</v>
      </c>
      <c r="W29" s="19">
        <v>8.3401749769296198E-4</v>
      </c>
      <c r="X29" s="19">
        <v>1.4565242086206701E-3</v>
      </c>
      <c r="Y29" s="19">
        <v>0.27594842495633498</v>
      </c>
      <c r="Z29" s="18">
        <v>1.6</v>
      </c>
      <c r="AA29" s="18">
        <v>723</v>
      </c>
      <c r="AB29" s="19">
        <v>0.14452606616528901</v>
      </c>
      <c r="AC29" s="19">
        <v>0.15442638947293899</v>
      </c>
      <c r="AD29" s="19">
        <v>7.0270307049545996E-2</v>
      </c>
      <c r="AE29" s="19">
        <v>1.1000000000000001</v>
      </c>
      <c r="AF29" s="18">
        <v>723</v>
      </c>
      <c r="AG29" s="19">
        <v>0.163982441476026</v>
      </c>
      <c r="AH29" s="19">
        <v>0.230518907511925</v>
      </c>
      <c r="AI29" s="19">
        <v>7.7410276540416698E-2</v>
      </c>
      <c r="AJ29" s="19">
        <v>1.2</v>
      </c>
    </row>
    <row r="30" spans="1:36" x14ac:dyDescent="0.25">
      <c r="A30" s="20" t="s">
        <v>442</v>
      </c>
      <c r="B30" s="18">
        <v>65</v>
      </c>
      <c r="C30" s="19">
        <v>4.3566705798525598E-11</v>
      </c>
      <c r="D30" s="19">
        <v>1.04919107765158E-11</v>
      </c>
      <c r="E30" s="19">
        <v>0.60895809887818697</v>
      </c>
      <c r="F30" s="18">
        <v>5.5</v>
      </c>
      <c r="G30" s="21">
        <v>73</v>
      </c>
      <c r="H30" s="19">
        <v>1.9240245361706801E-5</v>
      </c>
      <c r="I30" s="19">
        <v>5.01649546345392E-5</v>
      </c>
      <c r="J30" s="19">
        <v>0.32656227226229401</v>
      </c>
      <c r="K30" s="18">
        <v>3.3</v>
      </c>
      <c r="L30" s="21">
        <v>359</v>
      </c>
      <c r="M30" s="19">
        <v>7.8139436075369498E-3</v>
      </c>
      <c r="N30" s="19">
        <v>4.11737211213253E-3</v>
      </c>
      <c r="O30" s="19">
        <v>0.14342832137050401</v>
      </c>
      <c r="P30" s="18">
        <v>1.7</v>
      </c>
      <c r="Q30" s="18">
        <v>154</v>
      </c>
      <c r="R30" s="19">
        <v>6.7651019579634203E-3</v>
      </c>
      <c r="S30" s="19">
        <v>5.3108185821575896E-3</v>
      </c>
      <c r="T30" s="19">
        <v>0.14885615902957799</v>
      </c>
      <c r="U30" s="18">
        <v>2.2000000000000002</v>
      </c>
      <c r="V30" s="18">
        <v>49</v>
      </c>
      <c r="W30" s="19">
        <v>3.5272786961071297E-4</v>
      </c>
      <c r="X30" s="19">
        <v>7.7648389343279597E-4</v>
      </c>
      <c r="Y30" s="19">
        <v>0.32333771048250698</v>
      </c>
      <c r="Z30" s="18">
        <v>3.1</v>
      </c>
      <c r="AA30" s="18">
        <v>150</v>
      </c>
      <c r="AB30" s="19">
        <v>4.1990771289809299E-3</v>
      </c>
      <c r="AC30" s="19">
        <v>1.42406989793833E-2</v>
      </c>
      <c r="AD30" s="19">
        <v>0.14168158958013699</v>
      </c>
      <c r="AE30" s="19">
        <v>1.7</v>
      </c>
      <c r="AF30" s="18">
        <v>150</v>
      </c>
      <c r="AG30" s="19">
        <v>3.9191859155518302E-2</v>
      </c>
      <c r="AH30" s="19">
        <v>0.110188194230686</v>
      </c>
      <c r="AI30" s="19">
        <v>0.116013381202852</v>
      </c>
      <c r="AJ30" s="19">
        <v>1.5</v>
      </c>
    </row>
    <row r="31" spans="1:36" x14ac:dyDescent="0.25">
      <c r="A31" s="20" t="s">
        <v>478</v>
      </c>
      <c r="B31" s="18">
        <v>73</v>
      </c>
      <c r="C31" s="19">
        <v>4.8267101426802097E-10</v>
      </c>
      <c r="D31" s="19">
        <v>8.1367153800214502E-11</v>
      </c>
      <c r="E31" s="19">
        <v>0.52808548477619599</v>
      </c>
      <c r="F31" s="18">
        <v>5.2</v>
      </c>
      <c r="G31" s="21">
        <v>116</v>
      </c>
      <c r="H31" s="19">
        <v>5.0892429756976797E-5</v>
      </c>
      <c r="I31" s="19">
        <v>1.0856574774783999E-4</v>
      </c>
      <c r="J31" s="19">
        <v>0.29568221917721599</v>
      </c>
      <c r="K31" s="18">
        <v>2.8</v>
      </c>
      <c r="L31" s="21">
        <v>33</v>
      </c>
      <c r="M31" s="19">
        <v>6.4793337242185996E-6</v>
      </c>
      <c r="N31" s="19">
        <v>2.73130488994728E-5</v>
      </c>
      <c r="O31" s="19">
        <v>0.34266044466071099</v>
      </c>
      <c r="P31" s="18">
        <v>3.8</v>
      </c>
      <c r="Q31" s="18">
        <v>919</v>
      </c>
      <c r="R31" s="19">
        <v>0.80326096725729401</v>
      </c>
      <c r="S31" s="19">
        <v>0.21019507159633599</v>
      </c>
      <c r="T31" s="19">
        <v>5.0663278209561603E-2</v>
      </c>
      <c r="U31" s="18">
        <v>1</v>
      </c>
      <c r="V31" s="18">
        <v>525</v>
      </c>
      <c r="W31" s="19">
        <v>0.237875496610301</v>
      </c>
      <c r="X31" s="19">
        <v>8.3084928172123595E-2</v>
      </c>
      <c r="Y31" s="19">
        <v>6.9288216335651298E-2</v>
      </c>
      <c r="Z31" s="18">
        <v>1.4</v>
      </c>
      <c r="AA31" s="18">
        <v>101</v>
      </c>
      <c r="AB31" s="19">
        <v>2.0236733768254E-3</v>
      </c>
      <c r="AC31" s="19">
        <v>9.1507482896070608E-3</v>
      </c>
      <c r="AD31" s="19">
        <v>0.160367133141471</v>
      </c>
      <c r="AE31" s="19">
        <v>1.9</v>
      </c>
      <c r="AF31" s="18">
        <v>101</v>
      </c>
      <c r="AG31" s="19">
        <v>2.5201637816218599E-2</v>
      </c>
      <c r="AH31" s="19">
        <v>8.8568232742089803E-2</v>
      </c>
      <c r="AI31" s="19">
        <v>0.13015122515709299</v>
      </c>
      <c r="AJ31" s="19">
        <v>1.6</v>
      </c>
    </row>
    <row r="32" spans="1:36" x14ac:dyDescent="0.25">
      <c r="A32" s="20" t="s">
        <v>479</v>
      </c>
      <c r="B32" s="18">
        <v>146</v>
      </c>
      <c r="C32" s="19">
        <v>1.84360504830205E-3</v>
      </c>
      <c r="D32" s="19">
        <v>4.4398444452905798E-5</v>
      </c>
      <c r="E32" s="19">
        <v>0.18799489623495899</v>
      </c>
      <c r="F32" s="18">
        <v>4.2</v>
      </c>
      <c r="G32" s="21">
        <v>874</v>
      </c>
      <c r="H32" s="19">
        <v>0.52111045858654703</v>
      </c>
      <c r="I32" s="19">
        <v>0.123517053225633</v>
      </c>
      <c r="J32" s="19">
        <v>6.3737464092456494E-2</v>
      </c>
      <c r="K32" s="18">
        <v>1.3</v>
      </c>
      <c r="L32" s="21">
        <v>67</v>
      </c>
      <c r="M32" s="19">
        <v>1.8471399903655799E-2</v>
      </c>
      <c r="N32" s="19">
        <v>6.4887104945747301E-3</v>
      </c>
      <c r="O32" s="19">
        <v>0.13374176195806201</v>
      </c>
      <c r="P32" s="18">
        <v>3.1</v>
      </c>
      <c r="Q32" s="18">
        <v>796</v>
      </c>
      <c r="R32" s="19">
        <v>0.97000554529104299</v>
      </c>
      <c r="S32" s="19">
        <v>0.25382832398475702</v>
      </c>
      <c r="T32" s="19">
        <v>5.0015079680894997E-2</v>
      </c>
      <c r="U32" s="18">
        <v>1.1000000000000001</v>
      </c>
      <c r="V32" s="18">
        <v>633</v>
      </c>
      <c r="W32" s="19">
        <v>0.22766891773307801</v>
      </c>
      <c r="X32" s="19">
        <v>7.9519983968196303E-2</v>
      </c>
      <c r="Y32" s="19">
        <v>7.0200001329147804E-2</v>
      </c>
      <c r="Z32" s="18">
        <v>1.2</v>
      </c>
      <c r="AA32" s="18">
        <v>339</v>
      </c>
      <c r="AB32" s="19">
        <v>0.25000451181437</v>
      </c>
      <c r="AC32" s="19">
        <v>0.15442638947293899</v>
      </c>
      <c r="AD32" s="19">
        <v>6.2330219021160399E-2</v>
      </c>
      <c r="AE32" s="19">
        <v>1.4</v>
      </c>
      <c r="AF32" s="18">
        <v>339</v>
      </c>
      <c r="AG32" s="19">
        <v>1.05618694174888E-2</v>
      </c>
      <c r="AH32" s="19">
        <v>5.1965850863104603E-2</v>
      </c>
      <c r="AI32" s="19">
        <v>0.16109038500255299</v>
      </c>
      <c r="AJ32" s="19">
        <v>4</v>
      </c>
    </row>
    <row r="33" spans="1:36" x14ac:dyDescent="0.25">
      <c r="A33" s="20" t="s">
        <v>480</v>
      </c>
      <c r="B33" s="18">
        <v>894</v>
      </c>
      <c r="C33" s="19">
        <v>5.6440803269838899E-2</v>
      </c>
      <c r="D33" s="19">
        <v>1.35923031408556E-3</v>
      </c>
      <c r="E33" s="19">
        <v>0.111995235598728</v>
      </c>
      <c r="F33" s="18">
        <v>1.7</v>
      </c>
      <c r="G33" s="21">
        <v>736</v>
      </c>
      <c r="H33" s="19">
        <v>8.9308553207938998E-2</v>
      </c>
      <c r="I33" s="19">
        <v>2.11685049461681E-2</v>
      </c>
      <c r="J33" s="19">
        <v>9.65644736290171E-2</v>
      </c>
      <c r="K33" s="18">
        <v>1.5</v>
      </c>
      <c r="L33" s="21">
        <v>614</v>
      </c>
      <c r="M33" s="19">
        <v>0.12313127712720801</v>
      </c>
      <c r="N33" s="19">
        <v>2.1627034612237899E-2</v>
      </c>
      <c r="O33" s="19">
        <v>9.0172272576775403E-2</v>
      </c>
      <c r="P33" s="18">
        <v>1.7</v>
      </c>
      <c r="Q33" s="18">
        <v>791</v>
      </c>
      <c r="R33" s="19">
        <v>0.63287317797273501</v>
      </c>
      <c r="S33" s="19">
        <v>0.165608473930453</v>
      </c>
      <c r="T33" s="19">
        <v>5.2451544605512601E-2</v>
      </c>
      <c r="U33" s="18">
        <v>1.1000000000000001</v>
      </c>
      <c r="V33" s="18">
        <v>877</v>
      </c>
      <c r="W33" s="19">
        <v>0.94088618811996605</v>
      </c>
      <c r="X33" s="19">
        <v>0.32863183670471902</v>
      </c>
      <c r="Y33" s="19">
        <v>5.0072027444172697E-2</v>
      </c>
      <c r="Z33" s="18">
        <v>1.1000000000000001</v>
      </c>
      <c r="AA33" s="18">
        <v>371</v>
      </c>
      <c r="AB33" s="19">
        <v>9.1438530574525001E-2</v>
      </c>
      <c r="AC33" s="19">
        <v>0.108475787424285</v>
      </c>
      <c r="AD33" s="19">
        <v>7.7649469218347006E-2</v>
      </c>
      <c r="AE33" s="19">
        <v>1.4</v>
      </c>
      <c r="AF33" s="18">
        <v>371</v>
      </c>
      <c r="AG33" s="19">
        <v>0.60351146468529604</v>
      </c>
      <c r="AH33" s="19">
        <v>0.42419420719051498</v>
      </c>
      <c r="AI33" s="19">
        <v>5.3570417103906698E-2</v>
      </c>
      <c r="AJ33" s="19">
        <v>1</v>
      </c>
    </row>
    <row r="34" spans="1:36" x14ac:dyDescent="0.25">
      <c r="A34" s="20" t="s">
        <v>428</v>
      </c>
      <c r="B34" s="18">
        <v>243</v>
      </c>
      <c r="C34" s="19">
        <v>3.6893821331318496E-12</v>
      </c>
      <c r="D34" s="19">
        <v>1.15503955801453E-12</v>
      </c>
      <c r="E34" s="19">
        <v>0.65647967167934496</v>
      </c>
      <c r="F34" s="18">
        <v>3.3</v>
      </c>
      <c r="G34" s="21">
        <v>156</v>
      </c>
      <c r="H34" s="19">
        <v>1.8585280890937001E-6</v>
      </c>
      <c r="I34" s="19">
        <v>7.8219685559060205E-6</v>
      </c>
      <c r="J34" s="19">
        <v>0.39904583777812802</v>
      </c>
      <c r="K34" s="18">
        <v>2.5</v>
      </c>
      <c r="L34" s="21">
        <v>233</v>
      </c>
      <c r="M34" s="19">
        <v>1.07599965241123E-5</v>
      </c>
      <c r="N34" s="19">
        <v>3.9955604129890597E-5</v>
      </c>
      <c r="O34" s="19">
        <v>0.33273789840864498</v>
      </c>
      <c r="P34" s="18">
        <v>2.1</v>
      </c>
      <c r="Q34" s="18">
        <v>338</v>
      </c>
      <c r="R34" s="19">
        <v>2.6503984891161898E-3</v>
      </c>
      <c r="S34" s="19">
        <v>2.77419530084127E-3</v>
      </c>
      <c r="T34" s="19">
        <v>0.17840342731901301</v>
      </c>
      <c r="U34" s="18">
        <v>1.6</v>
      </c>
      <c r="V34" s="18">
        <v>384</v>
      </c>
      <c r="W34" s="19">
        <v>2.1590640085176801E-2</v>
      </c>
      <c r="X34" s="19">
        <v>1.50823166423557E-2</v>
      </c>
      <c r="Y34" s="19">
        <v>0.135351013619223</v>
      </c>
      <c r="Z34" s="18">
        <v>1.4</v>
      </c>
      <c r="AA34" s="18">
        <v>100</v>
      </c>
      <c r="AB34" s="19">
        <v>2.17734893260823E-4</v>
      </c>
      <c r="AC34" s="19">
        <v>1.47684692468988E-3</v>
      </c>
      <c r="AD34" s="19">
        <v>0.22603508155441099</v>
      </c>
      <c r="AE34" s="19">
        <v>1.9</v>
      </c>
      <c r="AF34" s="18">
        <v>100</v>
      </c>
      <c r="AG34" s="19">
        <v>7.4786288639660996E-7</v>
      </c>
      <c r="AH34" s="19">
        <v>4.5732026115270599E-5</v>
      </c>
      <c r="AI34" s="19">
        <v>0.73728923851856198</v>
      </c>
      <c r="AJ34" s="19">
        <v>2.2999999999999998</v>
      </c>
    </row>
    <row r="35" spans="1:36" x14ac:dyDescent="0.25">
      <c r="A35" s="20" t="s">
        <v>445</v>
      </c>
      <c r="B35" s="18">
        <v>111</v>
      </c>
      <c r="C35" s="19">
        <v>2.5668356329333599E-13</v>
      </c>
      <c r="D35" s="19">
        <v>9.8904922720614804E-14</v>
      </c>
      <c r="E35" s="19">
        <v>0.70604442538854095</v>
      </c>
      <c r="F35" s="18">
        <v>4.5999999999999996</v>
      </c>
      <c r="G35" s="21">
        <v>590</v>
      </c>
      <c r="H35" s="19">
        <v>0.156804205532347</v>
      </c>
      <c r="I35" s="19">
        <v>3.7166771615514203E-2</v>
      </c>
      <c r="J35" s="19">
        <v>8.6777176881899301E-2</v>
      </c>
      <c r="K35" s="18">
        <v>1.7</v>
      </c>
      <c r="L35" s="21">
        <v>638</v>
      </c>
      <c r="M35" s="19">
        <v>8.2351104131828196E-2</v>
      </c>
      <c r="N35" s="19">
        <v>1.44643198784909E-2</v>
      </c>
      <c r="O35" s="19">
        <v>9.7434364155796205E-2</v>
      </c>
      <c r="P35" s="18">
        <v>1.6</v>
      </c>
      <c r="Q35" s="18">
        <v>116</v>
      </c>
      <c r="R35" s="19">
        <v>3.8810832763136401E-6</v>
      </c>
      <c r="S35" s="19">
        <v>1.6249455365352701E-5</v>
      </c>
      <c r="T35" s="19">
        <v>0.47308689917847502</v>
      </c>
      <c r="U35" s="18">
        <v>2.5</v>
      </c>
      <c r="V35" s="18">
        <v>58</v>
      </c>
      <c r="W35" s="19">
        <v>8.9219892402847502E-5</v>
      </c>
      <c r="X35" s="19">
        <v>2.8046375569162901E-4</v>
      </c>
      <c r="Y35" s="19">
        <v>0.40730562958516198</v>
      </c>
      <c r="Z35" s="18">
        <v>2.9</v>
      </c>
      <c r="AA35" s="18">
        <v>15</v>
      </c>
      <c r="AB35" s="19">
        <v>6.2696428499542297E-5</v>
      </c>
      <c r="AC35" s="19">
        <v>5.6700774188833604E-4</v>
      </c>
      <c r="AD35" s="19">
        <v>0.26845827678471101</v>
      </c>
      <c r="AE35" s="19">
        <v>3.6</v>
      </c>
      <c r="AF35" s="18">
        <v>15</v>
      </c>
      <c r="AG35" s="19">
        <v>1.01834445852544E-5</v>
      </c>
      <c r="AH35" s="19">
        <v>3.0062369170012402E-4</v>
      </c>
      <c r="AI35" s="19">
        <v>0.55549503358639596</v>
      </c>
      <c r="AJ35" s="19">
        <v>3.5</v>
      </c>
    </row>
    <row r="36" spans="1:36" x14ac:dyDescent="0.25">
      <c r="A36" s="20" t="s">
        <v>434</v>
      </c>
      <c r="B36" s="18">
        <v>928</v>
      </c>
      <c r="C36" s="19">
        <v>0.20355231141882599</v>
      </c>
      <c r="D36" s="19">
        <v>4.9020293148539203E-3</v>
      </c>
      <c r="E36" s="19">
        <v>8.5876335297610504E-2</v>
      </c>
      <c r="F36" s="18">
        <v>1.5</v>
      </c>
      <c r="G36" s="21">
        <v>704</v>
      </c>
      <c r="H36" s="19">
        <v>6.7311906275809602E-2</v>
      </c>
      <c r="I36" s="19">
        <v>1.5954713963598498E-2</v>
      </c>
      <c r="J36" s="19">
        <v>9.3551508399103506E-2</v>
      </c>
      <c r="K36" s="18">
        <v>1.5</v>
      </c>
      <c r="L36" s="21">
        <v>792</v>
      </c>
      <c r="M36" s="19">
        <v>0.523070299594106</v>
      </c>
      <c r="N36" s="19">
        <v>9.1873159589405895E-2</v>
      </c>
      <c r="O36" s="19">
        <v>6.2871343089993606E-2</v>
      </c>
      <c r="P36" s="18">
        <v>1.4</v>
      </c>
      <c r="Q36" s="18">
        <v>576</v>
      </c>
      <c r="R36" s="19">
        <v>0.14737633225249</v>
      </c>
      <c r="S36" s="19">
        <v>3.85650242849346E-2</v>
      </c>
      <c r="T36" s="19">
        <v>7.3945708361343995E-2</v>
      </c>
      <c r="U36" s="18">
        <v>1.3</v>
      </c>
      <c r="V36" s="18">
        <v>780</v>
      </c>
      <c r="W36" s="19">
        <v>0.926270248395207</v>
      </c>
      <c r="X36" s="19">
        <v>0.32352679511992299</v>
      </c>
      <c r="Y36" s="19">
        <v>5.0112176667720602E-2</v>
      </c>
      <c r="Z36" s="18">
        <v>1.1000000000000001</v>
      </c>
      <c r="AA36" s="18">
        <v>964</v>
      </c>
      <c r="AB36" s="19">
        <v>0.75481636724244805</v>
      </c>
      <c r="AC36" s="19">
        <v>0.426645837503349</v>
      </c>
      <c r="AD36" s="19">
        <v>5.0879526093774698E-2</v>
      </c>
      <c r="AE36" s="19">
        <v>1</v>
      </c>
      <c r="AF36" s="18">
        <v>964</v>
      </c>
      <c r="AG36" s="19">
        <v>0.85752847116456399</v>
      </c>
      <c r="AH36" s="19">
        <v>0.602736867904623</v>
      </c>
      <c r="AI36" s="19">
        <v>5.0422572167202598E-2</v>
      </c>
      <c r="AJ36" s="19">
        <v>1.1000000000000001</v>
      </c>
    </row>
    <row r="37" spans="1:36" x14ac:dyDescent="0.25">
      <c r="A37" s="20" t="s">
        <v>483</v>
      </c>
      <c r="B37" s="18">
        <v>103</v>
      </c>
      <c r="C37" s="19">
        <v>7.4384942649885394E-15</v>
      </c>
      <c r="D37" s="19">
        <v>3.4035998762798002E-15</v>
      </c>
      <c r="E37" s="19">
        <v>0.80284599997447004</v>
      </c>
      <c r="F37" s="18">
        <v>4.7</v>
      </c>
      <c r="G37" s="21">
        <v>36</v>
      </c>
      <c r="H37" s="19">
        <v>5.1672802703350798E-9</v>
      </c>
      <c r="I37" s="19">
        <v>6.8587848148700005E-8</v>
      </c>
      <c r="J37" s="19">
        <v>0.631253285992316</v>
      </c>
      <c r="K37" s="18">
        <v>4</v>
      </c>
      <c r="L37" s="21">
        <v>330</v>
      </c>
      <c r="M37" s="19">
        <v>1.9039948652122399E-2</v>
      </c>
      <c r="N37" s="19">
        <v>6.6884326731910899E-3</v>
      </c>
      <c r="O37" s="19">
        <v>0.129196918734339</v>
      </c>
      <c r="P37" s="18">
        <v>1.8</v>
      </c>
      <c r="Q37" s="18">
        <v>46</v>
      </c>
      <c r="R37" s="19">
        <v>2.9668052339726301E-5</v>
      </c>
      <c r="S37" s="19">
        <v>8.5397977791228406E-5</v>
      </c>
      <c r="T37" s="19">
        <v>0.36567800818535601</v>
      </c>
      <c r="U37" s="18">
        <v>3.6</v>
      </c>
      <c r="V37" s="18">
        <v>82</v>
      </c>
      <c r="W37" s="19">
        <v>4.59461615831546E-6</v>
      </c>
      <c r="X37" s="19">
        <v>3.85152763288612E-5</v>
      </c>
      <c r="Y37" s="19">
        <v>0.612047806732266</v>
      </c>
      <c r="Z37" s="18">
        <v>2.6</v>
      </c>
      <c r="AA37" s="18">
        <v>258</v>
      </c>
      <c r="AB37" s="19">
        <v>4.9225406178608301E-2</v>
      </c>
      <c r="AC37" s="19">
        <v>8.3471221174920895E-2</v>
      </c>
      <c r="AD37" s="19">
        <v>8.8572384343080304E-2</v>
      </c>
      <c r="AE37" s="19">
        <v>1.3</v>
      </c>
      <c r="AF37" s="18">
        <v>258</v>
      </c>
      <c r="AG37" s="19">
        <v>0.86324359070105305</v>
      </c>
      <c r="AH37" s="19">
        <v>0.60675389283727099</v>
      </c>
      <c r="AI37" s="19">
        <v>5.0388979532900703E-2</v>
      </c>
      <c r="AJ37" s="19">
        <v>1.1000000000000001</v>
      </c>
    </row>
    <row r="38" spans="1:36" x14ac:dyDescent="0.25">
      <c r="A38" s="20" t="s">
        <v>482</v>
      </c>
      <c r="B38" s="18">
        <v>107</v>
      </c>
      <c r="C38" s="19">
        <v>1.8661339140635301E-10</v>
      </c>
      <c r="D38" s="19">
        <v>3.5952794987859703E-11</v>
      </c>
      <c r="E38" s="19">
        <v>0.57142244527867403</v>
      </c>
      <c r="F38" s="18">
        <v>4.7</v>
      </c>
      <c r="G38" s="21">
        <v>659</v>
      </c>
      <c r="H38" s="19">
        <v>0.29681341677228801</v>
      </c>
      <c r="I38" s="19">
        <v>7.0352682417821499E-2</v>
      </c>
      <c r="J38" s="19">
        <v>7.4260598540401401E-2</v>
      </c>
      <c r="K38" s="18">
        <v>1.6</v>
      </c>
      <c r="L38" s="21">
        <v>185</v>
      </c>
      <c r="M38" s="19">
        <v>6.1550753258343596E-4</v>
      </c>
      <c r="N38" s="19">
        <v>6.4865416920135196E-4</v>
      </c>
      <c r="O38" s="19">
        <v>0.216578697874104</v>
      </c>
      <c r="P38" s="18">
        <v>2.2999999999999998</v>
      </c>
      <c r="Q38" s="18">
        <v>113</v>
      </c>
      <c r="R38" s="19">
        <v>3.1847009349646998E-3</v>
      </c>
      <c r="S38" s="19">
        <v>3.2267887690444401E-3</v>
      </c>
      <c r="T38" s="19">
        <v>0.17235832028850301</v>
      </c>
      <c r="U38" s="18">
        <v>2.5</v>
      </c>
      <c r="V38" s="18">
        <v>52</v>
      </c>
      <c r="W38" s="19">
        <v>2.5651799454895399E-4</v>
      </c>
      <c r="X38" s="19">
        <v>6.2717453537515305E-4</v>
      </c>
      <c r="Y38" s="19">
        <v>0.34192417422480298</v>
      </c>
      <c r="Z38" s="18">
        <v>2.9</v>
      </c>
      <c r="AA38" s="18">
        <v>83</v>
      </c>
      <c r="AB38" s="19">
        <v>9.910754738968739E-4</v>
      </c>
      <c r="AC38" s="19">
        <v>5.04168191822673E-3</v>
      </c>
      <c r="AD38" s="19">
        <v>0.17997057427499899</v>
      </c>
      <c r="AE38" s="19">
        <v>2.1</v>
      </c>
      <c r="AF38" s="18">
        <v>83</v>
      </c>
      <c r="AG38" s="19">
        <v>3.4661951804415499E-4</v>
      </c>
      <c r="AH38" s="19">
        <v>4.3853547192232202E-3</v>
      </c>
      <c r="AI38" s="19">
        <v>0.32434280665711401</v>
      </c>
      <c r="AJ38" s="19">
        <v>2.2000000000000002</v>
      </c>
    </row>
    <row r="39" spans="1:36" x14ac:dyDescent="0.25">
      <c r="A39" s="20" t="s">
        <v>481</v>
      </c>
      <c r="B39" s="18">
        <v>108</v>
      </c>
      <c r="C39" s="19">
        <v>3.18547640487665E-8</v>
      </c>
      <c r="D39" s="19">
        <v>3.8356967330994797E-9</v>
      </c>
      <c r="E39" s="19">
        <v>0.43017930075398902</v>
      </c>
      <c r="F39" s="18">
        <v>4.5999999999999996</v>
      </c>
      <c r="G39" s="21">
        <v>545</v>
      </c>
      <c r="H39" s="19">
        <v>6.2440209961072399E-2</v>
      </c>
      <c r="I39" s="19">
        <v>1.47999922283282E-2</v>
      </c>
      <c r="J39" s="19">
        <v>0.106821976751331</v>
      </c>
      <c r="K39" s="18">
        <v>2</v>
      </c>
      <c r="L39" s="21">
        <v>571</v>
      </c>
      <c r="M39" s="19">
        <v>5.2737934291468398E-2</v>
      </c>
      <c r="N39" s="19">
        <v>9.8749673417716892E-3</v>
      </c>
      <c r="O39" s="19">
        <v>0.112802162467334</v>
      </c>
      <c r="P39" s="18">
        <v>1.8</v>
      </c>
      <c r="Q39" s="18">
        <v>102</v>
      </c>
      <c r="R39" s="19">
        <v>6.9735837476378997E-3</v>
      </c>
      <c r="S39" s="19">
        <v>5.47448336792498E-3</v>
      </c>
      <c r="T39" s="19">
        <v>0.14795268260417899</v>
      </c>
      <c r="U39" s="18">
        <v>2.6</v>
      </c>
      <c r="V39" s="18">
        <v>97</v>
      </c>
      <c r="W39" s="19">
        <v>9.9948880359867999E-4</v>
      </c>
      <c r="X39" s="19">
        <v>1.7455025136927399E-3</v>
      </c>
      <c r="Y39" s="19">
        <v>0.26652142322997402</v>
      </c>
      <c r="Z39" s="18">
        <v>2.4</v>
      </c>
      <c r="AA39" s="18">
        <v>89</v>
      </c>
      <c r="AB39" s="19">
        <v>3.3166890619407098E-4</v>
      </c>
      <c r="AC39" s="19">
        <v>2.0621661219581201E-3</v>
      </c>
      <c r="AD39" s="19">
        <v>0.21263053398975301</v>
      </c>
      <c r="AE39" s="19">
        <v>2</v>
      </c>
      <c r="AF39" s="18">
        <v>89</v>
      </c>
      <c r="AG39" s="19">
        <v>4.02075434211124E-3</v>
      </c>
      <c r="AH39" s="19">
        <v>2.8260949464300199E-2</v>
      </c>
      <c r="AI39" s="19">
        <v>0.20039745093488201</v>
      </c>
      <c r="AJ39" s="19">
        <v>2.2999999999999998</v>
      </c>
    </row>
    <row r="40" spans="1:36" x14ac:dyDescent="0.25">
      <c r="A40" s="20" t="s">
        <v>484</v>
      </c>
      <c r="B40" s="18">
        <v>390</v>
      </c>
      <c r="C40" s="19">
        <v>1.9725829066063999E-5</v>
      </c>
      <c r="D40" s="19">
        <v>9.5009083087916197E-7</v>
      </c>
      <c r="E40" s="19">
        <v>0.268486585153971</v>
      </c>
      <c r="F40" s="18">
        <v>2.7</v>
      </c>
      <c r="G40" s="21">
        <v>743</v>
      </c>
      <c r="H40" s="19">
        <v>0.28412325936424898</v>
      </c>
      <c r="I40" s="19">
        <v>6.7344777237292403E-2</v>
      </c>
      <c r="J40" s="19">
        <v>7.3143432212330203E-2</v>
      </c>
      <c r="K40" s="18">
        <v>1.5</v>
      </c>
      <c r="L40" s="21">
        <v>104</v>
      </c>
      <c r="M40" s="19">
        <v>1.10455992172742E-5</v>
      </c>
      <c r="N40" s="19">
        <v>4.02596779578848E-5</v>
      </c>
      <c r="O40" s="19">
        <v>0.32860606243427698</v>
      </c>
      <c r="P40" s="18">
        <v>2.7</v>
      </c>
      <c r="Q40" s="18">
        <v>763</v>
      </c>
      <c r="R40" s="19">
        <v>0.80683087709525902</v>
      </c>
      <c r="S40" s="19">
        <v>0.211129235566167</v>
      </c>
      <c r="T40" s="19">
        <v>5.0638897963556202E-2</v>
      </c>
      <c r="U40" s="18">
        <v>1.2</v>
      </c>
      <c r="V40" s="18">
        <v>156</v>
      </c>
      <c r="W40" s="19">
        <v>8.2740191196306601E-4</v>
      </c>
      <c r="X40" s="19">
        <v>1.4449707810289801E-3</v>
      </c>
      <c r="Y40" s="19">
        <v>0.27636758552098001</v>
      </c>
      <c r="Z40" s="18">
        <v>2</v>
      </c>
      <c r="AA40" s="18">
        <v>447</v>
      </c>
      <c r="AB40" s="19">
        <v>0.167023279473859</v>
      </c>
      <c r="AC40" s="19">
        <v>0.15442638947293899</v>
      </c>
      <c r="AD40" s="19">
        <v>6.8072909262052506E-2</v>
      </c>
      <c r="AE40" s="19">
        <v>1.3</v>
      </c>
      <c r="AF40" s="18">
        <v>447</v>
      </c>
      <c r="AG40" s="19">
        <v>9.2334477753199098E-2</v>
      </c>
      <c r="AH40" s="19">
        <v>0.188559734515613</v>
      </c>
      <c r="AI40" s="19">
        <v>9.1554946925282404E-2</v>
      </c>
      <c r="AJ40" s="19">
        <v>1.4</v>
      </c>
    </row>
    <row r="41" spans="1:36" x14ac:dyDescent="0.25">
      <c r="A41" s="20" t="s">
        <v>413</v>
      </c>
      <c r="B41" s="18">
        <v>122</v>
      </c>
      <c r="C41" s="19">
        <v>8.0035927504540296E-4</v>
      </c>
      <c r="D41" s="19">
        <v>1.9274576649808201E-5</v>
      </c>
      <c r="E41" s="19">
        <v>0.16925963724505699</v>
      </c>
      <c r="F41" s="18">
        <v>4.4000000000000004</v>
      </c>
      <c r="G41" s="21">
        <v>30</v>
      </c>
      <c r="H41" s="19">
        <v>1.19108382878474E-3</v>
      </c>
      <c r="I41" s="19">
        <v>1.12927431988404E-3</v>
      </c>
      <c r="J41" s="19">
        <v>0.16934722434336599</v>
      </c>
      <c r="K41" s="18">
        <v>4.4000000000000004</v>
      </c>
      <c r="L41" s="21">
        <v>483</v>
      </c>
      <c r="M41" s="19">
        <v>8.8169038160014895E-2</v>
      </c>
      <c r="N41" s="19">
        <v>1.54861939590246E-2</v>
      </c>
      <c r="O41" s="19">
        <v>8.9192951047353697E-2</v>
      </c>
      <c r="P41" s="18">
        <v>2.7</v>
      </c>
      <c r="Q41" s="18">
        <v>500</v>
      </c>
      <c r="R41" s="19">
        <v>0.305921149703345</v>
      </c>
      <c r="S41" s="19">
        <v>8.0052586377113502E-2</v>
      </c>
      <c r="T41" s="19">
        <v>6.15609856620681E-2</v>
      </c>
      <c r="U41" s="18">
        <v>1.4</v>
      </c>
      <c r="V41" s="18">
        <v>474</v>
      </c>
      <c r="W41" s="19">
        <v>0.20890639816522999</v>
      </c>
      <c r="X41" s="19">
        <v>7.2966628902893002E-2</v>
      </c>
      <c r="Y41" s="19">
        <v>7.2024610568122996E-2</v>
      </c>
      <c r="Z41" s="18">
        <v>1.5</v>
      </c>
      <c r="AA41" s="18">
        <v>647</v>
      </c>
      <c r="AB41" s="19">
        <v>0.406546527287378</v>
      </c>
      <c r="AC41" s="19">
        <v>0.22979282265998899</v>
      </c>
      <c r="AD41" s="19">
        <v>5.6311150214531397E-2</v>
      </c>
      <c r="AE41" s="19">
        <v>1.2</v>
      </c>
      <c r="AF41" s="18">
        <v>647</v>
      </c>
      <c r="AG41" s="19">
        <v>0.59477067949824403</v>
      </c>
      <c r="AH41" s="19">
        <v>0.41805051206688099</v>
      </c>
      <c r="AI41" s="19">
        <v>5.3747428791502502E-2</v>
      </c>
      <c r="AJ41" s="19">
        <v>1.4</v>
      </c>
    </row>
    <row r="42" spans="1:36" x14ac:dyDescent="0.25">
      <c r="A42" s="20" t="s">
        <v>433</v>
      </c>
      <c r="B42" s="18">
        <v>802</v>
      </c>
      <c r="C42" s="19">
        <v>5.9989785402615903E-2</v>
      </c>
      <c r="D42" s="19">
        <v>1.4446983411077099E-3</v>
      </c>
      <c r="E42" s="19">
        <v>0.106963211542938</v>
      </c>
      <c r="F42" s="18">
        <v>2.1</v>
      </c>
      <c r="G42" s="21">
        <v>246</v>
      </c>
      <c r="H42" s="19">
        <v>9.8099926942540801E-5</v>
      </c>
      <c r="I42" s="19">
        <v>1.8601835672933599E-4</v>
      </c>
      <c r="J42" s="19">
        <v>0.22580238167580099</v>
      </c>
      <c r="K42" s="18">
        <v>2.1</v>
      </c>
      <c r="L42" s="21">
        <v>930</v>
      </c>
      <c r="M42" s="19">
        <v>0.79088351717029104</v>
      </c>
      <c r="N42" s="19">
        <v>0.13891243231741601</v>
      </c>
      <c r="O42" s="19">
        <v>5.5702137759812899E-2</v>
      </c>
      <c r="P42" s="18">
        <v>1.2</v>
      </c>
      <c r="Q42" s="18">
        <v>331</v>
      </c>
      <c r="R42" s="19">
        <v>3.0681106160616201E-2</v>
      </c>
      <c r="S42" s="19">
        <v>1.6057091204382701E-2</v>
      </c>
      <c r="T42" s="19">
        <v>0.107851526201798</v>
      </c>
      <c r="U42" s="18">
        <v>1.6</v>
      </c>
      <c r="V42" s="18">
        <v>550</v>
      </c>
      <c r="W42" s="19">
        <v>6.8012103920101305E-2</v>
      </c>
      <c r="X42" s="19">
        <v>3.3956579879926403E-2</v>
      </c>
      <c r="Y42" s="19">
        <v>9.9828563394233599E-2</v>
      </c>
      <c r="Z42" s="18">
        <v>1.3</v>
      </c>
      <c r="AA42" s="18">
        <v>384</v>
      </c>
      <c r="AB42" s="19">
        <v>0.67058434333003902</v>
      </c>
      <c r="AC42" s="19">
        <v>0.37903526101571799</v>
      </c>
      <c r="AD42" s="19">
        <v>5.1635193447487598E-2</v>
      </c>
      <c r="AE42" s="19">
        <v>1.3</v>
      </c>
      <c r="AF42" s="18">
        <v>384</v>
      </c>
      <c r="AG42" s="19">
        <v>0.266178666310176</v>
      </c>
      <c r="AH42" s="19">
        <v>0.23120489325735299</v>
      </c>
      <c r="AI42" s="19">
        <v>6.7010102832525203E-2</v>
      </c>
      <c r="AJ42" s="19">
        <v>1.1000000000000001</v>
      </c>
    </row>
    <row r="43" spans="1:36" x14ac:dyDescent="0.25">
      <c r="A43" s="20" t="s">
        <v>487</v>
      </c>
      <c r="B43" s="18">
        <v>159</v>
      </c>
      <c r="C43" s="19">
        <v>7.1134844681353099E-9</v>
      </c>
      <c r="D43" s="19">
        <v>1.0278589071427901E-9</v>
      </c>
      <c r="E43" s="19">
        <v>0.49960722780842298</v>
      </c>
      <c r="F43" s="18">
        <v>4</v>
      </c>
      <c r="G43" s="21">
        <v>87</v>
      </c>
      <c r="H43" s="19">
        <v>2.58520448698229E-5</v>
      </c>
      <c r="I43" s="19">
        <v>6.1276229435856599E-5</v>
      </c>
      <c r="J43" s="19">
        <v>0.319632589753714</v>
      </c>
      <c r="K43" s="18">
        <v>3.1</v>
      </c>
      <c r="L43" s="21">
        <v>38</v>
      </c>
      <c r="M43" s="19">
        <v>7.85248796131288E-6</v>
      </c>
      <c r="N43" s="19">
        <v>3.17222297742356E-5</v>
      </c>
      <c r="O43" s="19">
        <v>0.382914778112942</v>
      </c>
      <c r="P43" s="18">
        <v>3.7</v>
      </c>
      <c r="Q43" s="18">
        <v>573</v>
      </c>
      <c r="R43" s="19">
        <v>0.25180548373109002</v>
      </c>
      <c r="S43" s="19">
        <v>6.5891751048141198E-2</v>
      </c>
      <c r="T43" s="19">
        <v>6.4607852432788798E-2</v>
      </c>
      <c r="U43" s="18">
        <v>1.3</v>
      </c>
      <c r="V43" s="18">
        <v>836</v>
      </c>
      <c r="W43" s="19">
        <v>0.47199043603142898</v>
      </c>
      <c r="X43" s="19">
        <v>0.16485637249071</v>
      </c>
      <c r="Y43" s="19">
        <v>5.69156644766678E-2</v>
      </c>
      <c r="Z43" s="18">
        <v>1.1000000000000001</v>
      </c>
      <c r="AA43" s="18">
        <v>405</v>
      </c>
      <c r="AB43" s="19">
        <v>0.19744340339556901</v>
      </c>
      <c r="AC43" s="19">
        <v>0.15442638947293899</v>
      </c>
      <c r="AD43" s="19">
        <v>6.5619098063420103E-2</v>
      </c>
      <c r="AE43" s="19">
        <v>1.3</v>
      </c>
      <c r="AF43" s="18">
        <v>405</v>
      </c>
      <c r="AG43" s="19">
        <v>8.6432429688267406E-2</v>
      </c>
      <c r="AH43" s="19">
        <v>0.18225404884205401</v>
      </c>
      <c r="AI43" s="19">
        <v>9.3299578307325798E-2</v>
      </c>
      <c r="AJ43" s="19">
        <v>1.3</v>
      </c>
    </row>
    <row r="44" spans="1:36" x14ac:dyDescent="0.25">
      <c r="A44" s="20" t="s">
        <v>438</v>
      </c>
      <c r="B44" s="18">
        <v>262</v>
      </c>
      <c r="C44" s="19">
        <v>5.9984014659125702E-3</v>
      </c>
      <c r="D44" s="19">
        <v>1.4445593677226399E-4</v>
      </c>
      <c r="E44" s="19">
        <v>0.16426031133587901</v>
      </c>
      <c r="F44" s="18">
        <v>3.2</v>
      </c>
      <c r="G44" s="21">
        <v>269</v>
      </c>
      <c r="H44" s="19">
        <v>3.8315818745341998E-2</v>
      </c>
      <c r="I44" s="19">
        <v>1.1373427177398801E-2</v>
      </c>
      <c r="J44" s="19">
        <v>0.118058135867675</v>
      </c>
      <c r="K44" s="18">
        <v>2</v>
      </c>
      <c r="L44" s="21">
        <v>495</v>
      </c>
      <c r="M44" s="19">
        <v>7.70314336635297E-2</v>
      </c>
      <c r="N44" s="19">
        <v>1.35299618499882E-2</v>
      </c>
      <c r="O44" s="19">
        <v>0.10521413132410699</v>
      </c>
      <c r="P44" s="18">
        <v>2.4</v>
      </c>
      <c r="Q44" s="18">
        <v>658</v>
      </c>
      <c r="R44" s="19">
        <v>0.10465846388465901</v>
      </c>
      <c r="S44" s="19">
        <v>2.8412562244453599E-2</v>
      </c>
      <c r="T44" s="19">
        <v>8.0554145291385701E-2</v>
      </c>
      <c r="U44" s="18">
        <v>1.2</v>
      </c>
      <c r="V44" s="18">
        <v>567</v>
      </c>
      <c r="W44" s="19">
        <v>0.338306831554474</v>
      </c>
      <c r="X44" s="19">
        <v>0.118163489726267</v>
      </c>
      <c r="Y44" s="19">
        <v>6.2454052778421899E-2</v>
      </c>
      <c r="Z44" s="18">
        <v>1.3</v>
      </c>
      <c r="AA44" s="18">
        <v>707</v>
      </c>
      <c r="AB44" s="19">
        <v>0.64235353599946199</v>
      </c>
      <c r="AC44" s="19">
        <v>0.36307832505134302</v>
      </c>
      <c r="AD44" s="19">
        <v>5.1951150975654198E-2</v>
      </c>
      <c r="AE44" s="19">
        <v>1.1000000000000001</v>
      </c>
      <c r="AF44" s="18">
        <v>707</v>
      </c>
      <c r="AG44" s="19">
        <v>5.0569596702804101E-2</v>
      </c>
      <c r="AH44" s="19">
        <v>0.142176785274334</v>
      </c>
      <c r="AI44" s="19">
        <v>0.108327712638795</v>
      </c>
      <c r="AJ44" s="19">
        <v>1.6</v>
      </c>
    </row>
    <row r="45" spans="1:36" x14ac:dyDescent="0.25">
      <c r="A45" s="20" t="s">
        <v>449</v>
      </c>
      <c r="B45" s="18">
        <v>129</v>
      </c>
      <c r="C45" s="19">
        <v>1.3859334246479801E-4</v>
      </c>
      <c r="D45" s="19">
        <v>6.6753221603868901E-6</v>
      </c>
      <c r="E45" s="19">
        <v>0.23248731030943601</v>
      </c>
      <c r="F45" s="18">
        <v>4.3</v>
      </c>
      <c r="G45" s="21">
        <v>111</v>
      </c>
      <c r="H45" s="19">
        <v>9.7045518367150294E-3</v>
      </c>
      <c r="I45" s="19">
        <v>4.6004743370444802E-3</v>
      </c>
      <c r="J45" s="19">
        <v>0.14598773081320801</v>
      </c>
      <c r="K45" s="18">
        <v>2.9</v>
      </c>
      <c r="L45" s="21">
        <v>73</v>
      </c>
      <c r="M45" s="19">
        <v>1.3528587757446399E-3</v>
      </c>
      <c r="N45" s="19">
        <v>1.1152888833197601E-3</v>
      </c>
      <c r="O45" s="19">
        <v>0.19555313993284501</v>
      </c>
      <c r="P45" s="18">
        <v>3</v>
      </c>
      <c r="Q45" s="18">
        <v>421</v>
      </c>
      <c r="R45" s="19">
        <v>0.38527908692636698</v>
      </c>
      <c r="S45" s="19">
        <v>0.100818748279995</v>
      </c>
      <c r="T45" s="19">
        <v>5.8235799191356401E-2</v>
      </c>
      <c r="U45" s="18">
        <v>1.9</v>
      </c>
      <c r="V45" s="18">
        <v>485</v>
      </c>
      <c r="W45" s="19">
        <v>0.34179936125632898</v>
      </c>
      <c r="X45" s="19">
        <v>0.119383357192873</v>
      </c>
      <c r="Y45" s="19">
        <v>6.2268741552778797E-2</v>
      </c>
      <c r="Z45" s="18">
        <v>1.4</v>
      </c>
      <c r="AA45" s="18">
        <v>528</v>
      </c>
      <c r="AB45" s="19">
        <v>0.36250581464373999</v>
      </c>
      <c r="AC45" s="19">
        <v>0.20489963334199199</v>
      </c>
      <c r="AD45" s="19">
        <v>5.7625150016692502E-2</v>
      </c>
      <c r="AE45" s="19">
        <v>1.2</v>
      </c>
      <c r="AF45" s="18">
        <v>528</v>
      </c>
      <c r="AG45" s="19">
        <v>0.496009600962037</v>
      </c>
      <c r="AH45" s="19">
        <v>0.34863364119966</v>
      </c>
      <c r="AI45" s="19">
        <v>5.6182476408228099E-2</v>
      </c>
      <c r="AJ45" s="19">
        <v>1.5</v>
      </c>
    </row>
    <row r="46" spans="1:36" x14ac:dyDescent="0.25">
      <c r="A46" s="20" t="s">
        <v>405</v>
      </c>
      <c r="B46" s="18">
        <v>134</v>
      </c>
      <c r="C46" s="19">
        <v>3.6428571270619102E-10</v>
      </c>
      <c r="D46" s="19">
        <v>6.14101338940694E-11</v>
      </c>
      <c r="E46" s="19">
        <v>0.54486333108782803</v>
      </c>
      <c r="F46" s="18">
        <v>4.3</v>
      </c>
      <c r="G46" s="21">
        <v>658</v>
      </c>
      <c r="H46" s="19">
        <v>9.1357098773036105E-2</v>
      </c>
      <c r="I46" s="19">
        <v>2.1654064787522201E-2</v>
      </c>
      <c r="J46" s="19">
        <v>9.4261268404159201E-2</v>
      </c>
      <c r="K46" s="18">
        <v>1.6</v>
      </c>
      <c r="L46" s="21">
        <v>198</v>
      </c>
      <c r="M46" s="19">
        <v>9.0560052610377806E-3</v>
      </c>
      <c r="N46" s="19">
        <v>4.74034265217108E-3</v>
      </c>
      <c r="O46" s="19">
        <v>0.151563337268941</v>
      </c>
      <c r="P46" s="18">
        <v>2.2000000000000002</v>
      </c>
      <c r="Q46" s="18">
        <v>209</v>
      </c>
      <c r="R46" s="19">
        <v>3.1809584867854498E-3</v>
      </c>
      <c r="S46" s="19">
        <v>3.2267887690444401E-3</v>
      </c>
      <c r="T46" s="19">
        <v>0.17239662729742899</v>
      </c>
      <c r="U46" s="18">
        <v>1.9</v>
      </c>
      <c r="V46" s="18">
        <v>243</v>
      </c>
      <c r="W46" s="19">
        <v>5.04173160738696E-3</v>
      </c>
      <c r="X46" s="19">
        <v>5.28291372291849E-3</v>
      </c>
      <c r="Y46" s="19">
        <v>0.19071133156019199</v>
      </c>
      <c r="Z46" s="18">
        <v>1.7</v>
      </c>
      <c r="AA46" s="18">
        <v>67</v>
      </c>
      <c r="AB46" s="19">
        <v>5.6853585993121803E-4</v>
      </c>
      <c r="AC46" s="19">
        <v>3.2135426394792198E-3</v>
      </c>
      <c r="AD46" s="19">
        <v>0.19615469399851801</v>
      </c>
      <c r="AE46" s="19">
        <v>2.2000000000000002</v>
      </c>
      <c r="AF46" s="18">
        <v>67</v>
      </c>
      <c r="AG46" s="19">
        <v>1.47275115237599E-5</v>
      </c>
      <c r="AH46" s="19">
        <v>3.9336179464758298E-4</v>
      </c>
      <c r="AI46" s="19">
        <v>0.52943705819435305</v>
      </c>
      <c r="AJ46" s="19">
        <v>2.7</v>
      </c>
    </row>
    <row r="47" spans="1:36" x14ac:dyDescent="0.25">
      <c r="A47" s="20" t="s">
        <v>429</v>
      </c>
      <c r="B47" s="18">
        <v>320</v>
      </c>
      <c r="C47" s="19">
        <v>1.9215851132514601E-11</v>
      </c>
      <c r="D47" s="19">
        <v>5.0904031202279898E-12</v>
      </c>
      <c r="E47" s="19">
        <v>0.62194412004704402</v>
      </c>
      <c r="F47" s="18">
        <v>2.9</v>
      </c>
      <c r="G47" s="21">
        <v>242</v>
      </c>
      <c r="H47" s="19">
        <v>1.24141915890274E-4</v>
      </c>
      <c r="I47" s="19">
        <v>2.05974575369285E-4</v>
      </c>
      <c r="J47" s="19">
        <v>0.27732173376622199</v>
      </c>
      <c r="K47" s="18">
        <v>2.1</v>
      </c>
      <c r="L47" s="21">
        <v>254</v>
      </c>
      <c r="M47" s="19">
        <v>5.56797062193359E-5</v>
      </c>
      <c r="N47" s="19">
        <v>1.27136098171789E-4</v>
      </c>
      <c r="O47" s="19">
        <v>0.29496330403703402</v>
      </c>
      <c r="P47" s="18">
        <v>2</v>
      </c>
      <c r="Q47" s="18">
        <v>609</v>
      </c>
      <c r="R47" s="19">
        <v>9.0749837138642694E-2</v>
      </c>
      <c r="S47" s="19">
        <v>2.8412562244453599E-2</v>
      </c>
      <c r="T47" s="19">
        <v>8.3442584606489206E-2</v>
      </c>
      <c r="U47" s="18">
        <v>1.3</v>
      </c>
      <c r="V47" s="18">
        <v>376</v>
      </c>
      <c r="W47" s="19">
        <v>4.1717118594278103E-2</v>
      </c>
      <c r="X47" s="19">
        <v>2.9141831347444899E-2</v>
      </c>
      <c r="Y47" s="19">
        <v>0.114098403786676</v>
      </c>
      <c r="Z47" s="18">
        <v>1.4</v>
      </c>
      <c r="AA47" s="18">
        <v>76</v>
      </c>
      <c r="AB47" s="19">
        <v>3.9717156701257699E-6</v>
      </c>
      <c r="AC47" s="19">
        <v>6.5103202482610502E-5</v>
      </c>
      <c r="AD47" s="19">
        <v>0.37676494539028299</v>
      </c>
      <c r="AE47" s="19">
        <v>2.1</v>
      </c>
      <c r="AF47" s="18">
        <v>76</v>
      </c>
      <c r="AG47" s="19">
        <v>1.1802262048618299E-2</v>
      </c>
      <c r="AH47" s="19">
        <v>5.8068753288146702E-2</v>
      </c>
      <c r="AI47" s="19">
        <v>0.15690809774412001</v>
      </c>
      <c r="AJ47" s="19">
        <v>1.6</v>
      </c>
    </row>
    <row r="48" spans="1:36" x14ac:dyDescent="0.25">
      <c r="A48" s="20" t="s">
        <v>488</v>
      </c>
      <c r="B48" s="18">
        <v>148</v>
      </c>
      <c r="C48" s="19">
        <v>0</v>
      </c>
      <c r="D48" s="19">
        <v>0</v>
      </c>
      <c r="E48" s="19">
        <v>0.997382187957218</v>
      </c>
      <c r="F48" s="18">
        <v>4.2</v>
      </c>
      <c r="G48" s="21">
        <v>464</v>
      </c>
      <c r="H48" s="19">
        <v>3.5154311579532901E-2</v>
      </c>
      <c r="I48" s="19">
        <v>1.1373427177398801E-2</v>
      </c>
      <c r="J48" s="19">
        <v>0.12327747524027299</v>
      </c>
      <c r="K48" s="18">
        <v>1.5</v>
      </c>
      <c r="L48" s="21">
        <v>889</v>
      </c>
      <c r="M48" s="19">
        <v>0.18956460507369299</v>
      </c>
      <c r="N48" s="19">
        <v>3.3295523045282001E-2</v>
      </c>
      <c r="O48" s="19">
        <v>8.1762498437891296E-2</v>
      </c>
      <c r="P48" s="18">
        <v>1.3</v>
      </c>
      <c r="Q48" s="18">
        <v>87</v>
      </c>
      <c r="R48" s="19">
        <v>8.3054391142312007E-9</v>
      </c>
      <c r="S48" s="19">
        <v>9.3453790160219594E-8</v>
      </c>
      <c r="T48" s="19">
        <v>0.81014718681741604</v>
      </c>
      <c r="U48" s="18">
        <v>2.7</v>
      </c>
      <c r="V48" s="18">
        <v>66</v>
      </c>
      <c r="W48" s="19">
        <v>2.0998758287760198E-9</v>
      </c>
      <c r="X48" s="19">
        <v>1.01215084423881E-7</v>
      </c>
      <c r="Y48" s="19">
        <v>0.97783544729982796</v>
      </c>
      <c r="Z48" s="18">
        <v>2.8</v>
      </c>
      <c r="AA48" s="18">
        <v>40</v>
      </c>
      <c r="AB48" s="19">
        <v>4.22032085944934E-8</v>
      </c>
      <c r="AC48" s="19">
        <v>1.3358561727361E-6</v>
      </c>
      <c r="AD48" s="19">
        <v>0.58716472414252796</v>
      </c>
      <c r="AE48" s="19">
        <v>2.6</v>
      </c>
      <c r="AF48" s="18">
        <v>40</v>
      </c>
      <c r="AG48" s="19">
        <v>1.6437465555352299E-7</v>
      </c>
      <c r="AH48" s="19">
        <v>2.7843966795552199E-5</v>
      </c>
      <c r="AI48" s="19">
        <v>0.82921982570839703</v>
      </c>
      <c r="AJ48" s="19">
        <v>3.5</v>
      </c>
    </row>
    <row r="49" spans="1:36" x14ac:dyDescent="0.25">
      <c r="A49" s="20" t="s">
        <v>422</v>
      </c>
      <c r="B49" s="18">
        <v>535</v>
      </c>
      <c r="C49" s="19">
        <v>1.96260155438388E-6</v>
      </c>
      <c r="D49" s="19">
        <v>1.4179249971530099E-7</v>
      </c>
      <c r="E49" s="19">
        <v>0.305092219039311</v>
      </c>
      <c r="F49" s="18">
        <v>2.2000000000000002</v>
      </c>
      <c r="G49" s="21">
        <v>379</v>
      </c>
      <c r="H49" s="19">
        <v>5.0688466851156401E-4</v>
      </c>
      <c r="I49" s="19">
        <v>6.0072581108446498E-4</v>
      </c>
      <c r="J49" s="19">
        <v>0.20069128242648401</v>
      </c>
      <c r="K49" s="18">
        <v>1.7</v>
      </c>
      <c r="L49" s="21">
        <v>258</v>
      </c>
      <c r="M49" s="19">
        <v>1.69775805702099E-4</v>
      </c>
      <c r="N49" s="19">
        <v>2.9819777004721099E-4</v>
      </c>
      <c r="O49" s="19">
        <v>0.240030944569122</v>
      </c>
      <c r="P49" s="18">
        <v>2</v>
      </c>
      <c r="Q49" s="18">
        <v>172</v>
      </c>
      <c r="R49" s="19">
        <v>7.2837101818046203E-5</v>
      </c>
      <c r="S49" s="19">
        <v>1.71538272243084E-4</v>
      </c>
      <c r="T49" s="19">
        <v>0.32229229634016499</v>
      </c>
      <c r="U49" s="18">
        <v>2.1</v>
      </c>
      <c r="V49" s="18">
        <v>829</v>
      </c>
      <c r="W49" s="19">
        <v>0.53032067906582603</v>
      </c>
      <c r="X49" s="19">
        <v>0.18522990453514299</v>
      </c>
      <c r="Y49" s="19">
        <v>5.5238271277146499E-2</v>
      </c>
      <c r="Z49" s="18">
        <v>1.1000000000000001</v>
      </c>
      <c r="AA49" s="18">
        <v>241</v>
      </c>
      <c r="AB49" s="19">
        <v>1.7937823343652601E-2</v>
      </c>
      <c r="AC49" s="19">
        <v>4.0556076924503803E-2</v>
      </c>
      <c r="AD49" s="19">
        <v>0.108514255616474</v>
      </c>
      <c r="AE49" s="19">
        <v>1.4</v>
      </c>
      <c r="AF49" s="18">
        <v>241</v>
      </c>
      <c r="AG49" s="19">
        <v>0.17581187439877699</v>
      </c>
      <c r="AH49" s="19">
        <v>0.23120489325735299</v>
      </c>
      <c r="AI49" s="19">
        <v>7.5824229990666403E-2</v>
      </c>
      <c r="AJ49" s="19">
        <v>1.3</v>
      </c>
    </row>
    <row r="50" spans="1:36" x14ac:dyDescent="0.25">
      <c r="A50" s="20" t="s">
        <v>456</v>
      </c>
      <c r="B50" s="18">
        <v>240</v>
      </c>
      <c r="C50" s="19">
        <v>1.4075308797964999E-3</v>
      </c>
      <c r="D50" s="19">
        <v>3.3896729475735299E-5</v>
      </c>
      <c r="E50" s="19">
        <v>0.183673429711183</v>
      </c>
      <c r="F50" s="18">
        <v>3.3</v>
      </c>
      <c r="G50" s="21">
        <v>649</v>
      </c>
      <c r="H50" s="19">
        <v>0.27128731086972502</v>
      </c>
      <c r="I50" s="19">
        <v>6.4302315687585598E-2</v>
      </c>
      <c r="J50" s="19">
        <v>7.7132102646318604E-2</v>
      </c>
      <c r="K50" s="18">
        <v>1.6</v>
      </c>
      <c r="L50" s="21">
        <v>54</v>
      </c>
      <c r="M50" s="19">
        <v>2.67788532518487E-3</v>
      </c>
      <c r="N50" s="19">
        <v>1.83132443446785E-3</v>
      </c>
      <c r="O50" s="19">
        <v>0.17603368115229201</v>
      </c>
      <c r="P50" s="18">
        <v>3.2</v>
      </c>
      <c r="Q50" s="18">
        <v>178</v>
      </c>
      <c r="R50" s="19">
        <v>8.1040828739742301E-4</v>
      </c>
      <c r="S50" s="19">
        <v>1.0603268111819099E-3</v>
      </c>
      <c r="T50" s="19">
        <v>0.22044368255159399</v>
      </c>
      <c r="U50" s="18">
        <v>2.1</v>
      </c>
      <c r="V50" s="18">
        <v>153</v>
      </c>
      <c r="W50" s="19">
        <v>2.9526682962698201E-2</v>
      </c>
      <c r="X50" s="19">
        <v>2.0626103722955699E-2</v>
      </c>
      <c r="Y50" s="19">
        <v>0.124959631180477</v>
      </c>
      <c r="Z50" s="18">
        <v>2.1</v>
      </c>
      <c r="AA50" s="18">
        <v>811</v>
      </c>
      <c r="AB50" s="19">
        <v>0.71489934302091196</v>
      </c>
      <c r="AC50" s="19">
        <v>0.40408348595835603</v>
      </c>
      <c r="AD50" s="19">
        <v>5.1204469848896698E-2</v>
      </c>
      <c r="AE50" s="19">
        <v>1.1000000000000001</v>
      </c>
      <c r="AF50" s="18">
        <v>811</v>
      </c>
      <c r="AG50" s="19">
        <v>0.98721493219885903</v>
      </c>
      <c r="AH50" s="19">
        <v>0.69389047266749604</v>
      </c>
      <c r="AI50" s="19">
        <v>5.0003362398205999E-2</v>
      </c>
      <c r="AJ50" s="19">
        <v>1</v>
      </c>
    </row>
    <row r="51" spans="1:36" x14ac:dyDescent="0.25">
      <c r="A51" s="20" t="s">
        <v>459</v>
      </c>
      <c r="B51" s="18">
        <v>162</v>
      </c>
      <c r="C51" s="19">
        <v>2.2904312105276298E-5</v>
      </c>
      <c r="D51" s="19">
        <v>1.10318186606692E-6</v>
      </c>
      <c r="E51" s="19">
        <v>0.238632797124916</v>
      </c>
      <c r="F51" s="18">
        <v>4</v>
      </c>
      <c r="G51" s="21">
        <v>314</v>
      </c>
      <c r="H51" s="19">
        <v>2.09885184615854E-2</v>
      </c>
      <c r="I51" s="19">
        <v>9.9496753873584802E-3</v>
      </c>
      <c r="J51" s="19">
        <v>0.116281213463674</v>
      </c>
      <c r="K51" s="18">
        <v>1.9</v>
      </c>
      <c r="L51" s="21">
        <v>561</v>
      </c>
      <c r="M51" s="19">
        <v>8.2627361780302305E-2</v>
      </c>
      <c r="N51" s="19">
        <v>1.4512842348693799E-2</v>
      </c>
      <c r="O51" s="19">
        <v>9.5867780040291506E-2</v>
      </c>
      <c r="P51" s="18">
        <v>1.8</v>
      </c>
      <c r="Q51" s="18">
        <v>147</v>
      </c>
      <c r="R51" s="19">
        <v>1.37073421236552E-2</v>
      </c>
      <c r="S51" s="19">
        <v>8.2534957887360795E-3</v>
      </c>
      <c r="T51" s="19">
        <v>0.12869328426681201</v>
      </c>
      <c r="U51" s="18">
        <v>2.2000000000000002</v>
      </c>
      <c r="V51" s="18">
        <v>686</v>
      </c>
      <c r="W51" s="19">
        <v>0.718612635827931</v>
      </c>
      <c r="X51" s="19">
        <v>0.25099634086799999</v>
      </c>
      <c r="Y51" s="19">
        <v>5.1708920276870601E-2</v>
      </c>
      <c r="Z51" s="18">
        <v>1.2</v>
      </c>
      <c r="AA51" s="18">
        <v>70</v>
      </c>
      <c r="AB51" s="19">
        <v>1.18223341875278E-4</v>
      </c>
      <c r="AC51" s="19">
        <v>9.3552946722034297E-4</v>
      </c>
      <c r="AD51" s="19">
        <v>0.246328275396102</v>
      </c>
      <c r="AE51" s="19">
        <v>2.1</v>
      </c>
      <c r="AF51" s="18">
        <v>70</v>
      </c>
      <c r="AG51" s="19">
        <v>8.4368888856375304E-3</v>
      </c>
      <c r="AH51" s="19">
        <v>4.7440747709589302E-2</v>
      </c>
      <c r="AI51" s="19">
        <v>0.16976175997191201</v>
      </c>
      <c r="AJ51" s="19">
        <v>1.8</v>
      </c>
    </row>
    <row r="52" spans="1:36" x14ac:dyDescent="0.25">
      <c r="A52" s="20" t="s">
        <v>486</v>
      </c>
      <c r="B52" s="18">
        <v>165</v>
      </c>
      <c r="C52" s="19">
        <v>1.20256837821131E-9</v>
      </c>
      <c r="D52" s="19">
        <v>1.8856935786133E-10</v>
      </c>
      <c r="E52" s="19">
        <v>0.50133948181798105</v>
      </c>
      <c r="F52" s="18">
        <v>4</v>
      </c>
      <c r="G52" s="21">
        <v>355</v>
      </c>
      <c r="H52" s="19">
        <v>1.4577746125699E-3</v>
      </c>
      <c r="I52" s="19">
        <v>1.3821255854289699E-3</v>
      </c>
      <c r="J52" s="19">
        <v>0.16846258473498801</v>
      </c>
      <c r="K52" s="18">
        <v>1.8</v>
      </c>
      <c r="L52" s="21">
        <v>29</v>
      </c>
      <c r="M52" s="19">
        <v>1.39205693139299E-6</v>
      </c>
      <c r="N52" s="19">
        <v>8.0686249392929396E-6</v>
      </c>
      <c r="O52" s="19">
        <v>0.41434631931304999</v>
      </c>
      <c r="P52" s="18">
        <v>4</v>
      </c>
      <c r="Q52" s="18">
        <v>227</v>
      </c>
      <c r="R52" s="19">
        <v>1.9284471614877601E-4</v>
      </c>
      <c r="S52" s="19">
        <v>3.53241442060739E-4</v>
      </c>
      <c r="T52" s="19">
        <v>0.27851059799955602</v>
      </c>
      <c r="U52" s="18">
        <v>1.9</v>
      </c>
      <c r="V52" s="18">
        <v>460</v>
      </c>
      <c r="W52" s="19">
        <v>0.43744474205364597</v>
      </c>
      <c r="X52" s="19">
        <v>0.15279028521522101</v>
      </c>
      <c r="Y52" s="19">
        <v>5.8088501946825397E-2</v>
      </c>
      <c r="Z52" s="18">
        <v>1.5</v>
      </c>
      <c r="AA52" s="18">
        <v>78</v>
      </c>
      <c r="AB52" s="19">
        <v>1.05227173701982E-4</v>
      </c>
      <c r="AC52" s="19">
        <v>8.3268769254021195E-4</v>
      </c>
      <c r="AD52" s="19">
        <v>0.25031110773030701</v>
      </c>
      <c r="AE52" s="19">
        <v>2.1</v>
      </c>
      <c r="AF52" s="18">
        <v>78</v>
      </c>
      <c r="AG52" s="19">
        <v>4.3540747953452099E-4</v>
      </c>
      <c r="AH52" s="19">
        <v>5.2026428720765502E-3</v>
      </c>
      <c r="AI52" s="19">
        <v>0.31135460523096797</v>
      </c>
      <c r="AJ52" s="19">
        <v>2</v>
      </c>
    </row>
    <row r="53" spans="1:36" x14ac:dyDescent="0.25">
      <c r="A53" s="20" t="s">
        <v>443</v>
      </c>
      <c r="B53" s="18">
        <v>167</v>
      </c>
      <c r="C53" s="19">
        <v>3.6410874315606602E-12</v>
      </c>
      <c r="D53" s="19">
        <v>1.1399198743535999E-12</v>
      </c>
      <c r="E53" s="19">
        <v>0.66349874673609999</v>
      </c>
      <c r="F53" s="18">
        <v>3.9</v>
      </c>
      <c r="G53" s="21">
        <v>241</v>
      </c>
      <c r="H53" s="19">
        <v>9.2781664768559703E-5</v>
      </c>
      <c r="I53" s="19">
        <v>1.7593379885969299E-4</v>
      </c>
      <c r="J53" s="19">
        <v>0.26429748253080199</v>
      </c>
      <c r="K53" s="18">
        <v>2.1</v>
      </c>
      <c r="L53" s="21">
        <v>358</v>
      </c>
      <c r="M53" s="19">
        <v>1.0697795248347601E-2</v>
      </c>
      <c r="N53" s="19">
        <v>4.74034265217108E-3</v>
      </c>
      <c r="O53" s="19">
        <v>0.14554374483803201</v>
      </c>
      <c r="P53" s="18">
        <v>1.7</v>
      </c>
      <c r="Q53" s="18">
        <v>131</v>
      </c>
      <c r="R53" s="19">
        <v>4.0019641539656899E-5</v>
      </c>
      <c r="S53" s="19">
        <v>1.04722272854987E-4</v>
      </c>
      <c r="T53" s="19">
        <v>0.35091351919481301</v>
      </c>
      <c r="U53" s="18">
        <v>2.2999999999999998</v>
      </c>
      <c r="V53" s="18">
        <v>122</v>
      </c>
      <c r="W53" s="19">
        <v>3.6314773347201298E-5</v>
      </c>
      <c r="X53" s="19">
        <v>1.6380035027975499E-4</v>
      </c>
      <c r="Y53" s="19">
        <v>0.46690799544288902</v>
      </c>
      <c r="Z53" s="18">
        <v>2.2999999999999998</v>
      </c>
      <c r="AA53" s="18">
        <v>108</v>
      </c>
      <c r="AB53" s="19">
        <v>1.4361453206051999E-3</v>
      </c>
      <c r="AC53" s="19">
        <v>7.0410636987866199E-3</v>
      </c>
      <c r="AD53" s="19">
        <v>0.16961931117638199</v>
      </c>
      <c r="AE53" s="19">
        <v>1.9</v>
      </c>
      <c r="AF53" s="18">
        <v>108</v>
      </c>
      <c r="AG53" s="19">
        <v>1.37158916311427E-2</v>
      </c>
      <c r="AH53" s="19">
        <v>6.4051825806976798E-2</v>
      </c>
      <c r="AI53" s="19">
        <v>0.15135743851021899</v>
      </c>
      <c r="AJ53" s="19">
        <v>1.9</v>
      </c>
    </row>
    <row r="54" spans="1:36" x14ac:dyDescent="0.25">
      <c r="A54" s="20" t="s">
        <v>491</v>
      </c>
      <c r="B54" s="18">
        <v>362</v>
      </c>
      <c r="C54" s="19">
        <v>5.8813050329731201E-5</v>
      </c>
      <c r="D54" s="19">
        <v>2.8327194597079501E-6</v>
      </c>
      <c r="E54" s="19">
        <v>0.25530486727250301</v>
      </c>
      <c r="F54" s="18">
        <v>2.7</v>
      </c>
      <c r="G54" s="21">
        <v>207</v>
      </c>
      <c r="H54" s="19">
        <v>3.9413901175067102E-4</v>
      </c>
      <c r="I54" s="19">
        <v>5.6052863830159401E-4</v>
      </c>
      <c r="J54" s="19">
        <v>0.24294748804587801</v>
      </c>
      <c r="K54" s="18">
        <v>2.2000000000000002</v>
      </c>
      <c r="L54" s="21">
        <v>811</v>
      </c>
      <c r="M54" s="19">
        <v>0.13055572928168899</v>
      </c>
      <c r="N54" s="19">
        <v>2.2931080890877399E-2</v>
      </c>
      <c r="O54" s="19">
        <v>8.79362280153827E-2</v>
      </c>
      <c r="P54" s="18">
        <v>1.4</v>
      </c>
      <c r="Q54" s="18">
        <v>384</v>
      </c>
      <c r="R54" s="19">
        <v>1.6526131230998301E-4</v>
      </c>
      <c r="S54" s="19">
        <v>3.0271580908751297E-4</v>
      </c>
      <c r="T54" s="19">
        <v>0.28521780466638302</v>
      </c>
      <c r="U54" s="18">
        <v>1.4</v>
      </c>
      <c r="V54" s="18">
        <v>822</v>
      </c>
      <c r="W54" s="19">
        <v>0.51559445202839904</v>
      </c>
      <c r="X54" s="19">
        <v>0.180086341902227</v>
      </c>
      <c r="Y54" s="19">
        <v>5.56294799561598E-2</v>
      </c>
      <c r="Z54" s="18">
        <v>1.1000000000000001</v>
      </c>
      <c r="AA54" s="18">
        <v>419</v>
      </c>
      <c r="AB54" s="19">
        <v>9.8071600323929101E-2</v>
      </c>
      <c r="AC54" s="19">
        <v>0.110866276544469</v>
      </c>
      <c r="AD54" s="19">
        <v>7.6480649386359303E-2</v>
      </c>
      <c r="AE54" s="19">
        <v>1.3</v>
      </c>
      <c r="AF54" s="18">
        <v>419</v>
      </c>
      <c r="AG54" s="19">
        <v>8.8008033552123693E-2</v>
      </c>
      <c r="AH54" s="19">
        <v>0.18557641504875</v>
      </c>
      <c r="AI54" s="19">
        <v>9.2820079624605506E-2</v>
      </c>
      <c r="AJ54" s="19">
        <v>2</v>
      </c>
    </row>
    <row r="55" spans="1:36" x14ac:dyDescent="0.25">
      <c r="A55" s="20" t="s">
        <v>421</v>
      </c>
      <c r="B55" s="18">
        <v>202</v>
      </c>
      <c r="C55" s="19">
        <v>6.2081007001779602E-11</v>
      </c>
      <c r="D55" s="19">
        <v>1.3455539889841099E-11</v>
      </c>
      <c r="E55" s="19">
        <v>0.59764606734622805</v>
      </c>
      <c r="F55" s="18">
        <v>3.6</v>
      </c>
      <c r="G55" s="21">
        <v>64</v>
      </c>
      <c r="H55" s="19">
        <v>4.50681758912274E-7</v>
      </c>
      <c r="I55" s="19">
        <v>2.56376582981102E-6</v>
      </c>
      <c r="J55" s="19">
        <v>0.44677508875702598</v>
      </c>
      <c r="K55" s="18">
        <v>3.4</v>
      </c>
      <c r="L55" s="21">
        <v>65</v>
      </c>
      <c r="M55" s="19">
        <v>4.86350424810932E-6</v>
      </c>
      <c r="N55" s="19">
        <v>2.2499822636701E-5</v>
      </c>
      <c r="O55" s="19">
        <v>0.38085546827474998</v>
      </c>
      <c r="P55" s="18">
        <v>3.1</v>
      </c>
      <c r="Q55" s="18">
        <v>547</v>
      </c>
      <c r="R55" s="19">
        <v>0.265407878565253</v>
      </c>
      <c r="S55" s="19">
        <v>6.9451187486103599E-2</v>
      </c>
      <c r="T55" s="19">
        <v>6.3764421464502896E-2</v>
      </c>
      <c r="U55" s="18">
        <v>1.4</v>
      </c>
      <c r="V55" s="18">
        <v>747</v>
      </c>
      <c r="W55" s="19">
        <v>0.39927748325790302</v>
      </c>
      <c r="X55" s="19">
        <v>0.13945926120997701</v>
      </c>
      <c r="Y55" s="19">
        <v>5.9571931358621898E-2</v>
      </c>
      <c r="Z55" s="18">
        <v>1.2</v>
      </c>
      <c r="AA55" s="18">
        <v>834</v>
      </c>
      <c r="AB55" s="19">
        <v>0.66073151606868297</v>
      </c>
      <c r="AC55" s="19">
        <v>0.37346613464124101</v>
      </c>
      <c r="AD55" s="19">
        <v>5.1741637096598E-2</v>
      </c>
      <c r="AE55" s="19">
        <v>1.1000000000000001</v>
      </c>
      <c r="AF55" s="18">
        <v>834</v>
      </c>
      <c r="AG55" s="19">
        <v>0.418490757605743</v>
      </c>
      <c r="AH55" s="19">
        <v>0.29414744462509101</v>
      </c>
      <c r="AI55" s="19">
        <v>5.8798443769832703E-2</v>
      </c>
      <c r="AJ55" s="19">
        <v>1.1000000000000001</v>
      </c>
    </row>
    <row r="56" spans="1:36" x14ac:dyDescent="0.25">
      <c r="A56" s="20" t="s">
        <v>417</v>
      </c>
      <c r="B56" s="18">
        <v>176</v>
      </c>
      <c r="C56" s="19">
        <v>1.8330936768506901E-10</v>
      </c>
      <c r="D56" s="19">
        <v>3.5316244274156099E-11</v>
      </c>
      <c r="E56" s="19">
        <v>0.54074925443958699</v>
      </c>
      <c r="F56" s="18">
        <v>3.8</v>
      </c>
      <c r="G56" s="21">
        <v>681</v>
      </c>
      <c r="H56" s="19">
        <v>6.8041017241902896E-2</v>
      </c>
      <c r="I56" s="19">
        <v>1.6127532675106599E-2</v>
      </c>
      <c r="J56" s="19">
        <v>0.106451987479461</v>
      </c>
      <c r="K56" s="18">
        <v>1.5</v>
      </c>
      <c r="L56" s="21">
        <v>94</v>
      </c>
      <c r="M56" s="19">
        <v>1.71448591990142E-8</v>
      </c>
      <c r="N56" s="19">
        <v>4.1556752379951199E-7</v>
      </c>
      <c r="O56" s="19">
        <v>0.54900244055373804</v>
      </c>
      <c r="P56" s="18">
        <v>2.7</v>
      </c>
      <c r="Q56" s="18">
        <v>94</v>
      </c>
      <c r="R56" s="19">
        <v>4.09952980954253E-5</v>
      </c>
      <c r="S56" s="19">
        <v>1.07275343500177E-4</v>
      </c>
      <c r="T56" s="19">
        <v>0.34973837764770599</v>
      </c>
      <c r="U56" s="18">
        <v>2.6</v>
      </c>
      <c r="V56" s="18">
        <v>707</v>
      </c>
      <c r="W56" s="19">
        <v>0.31691073145945498</v>
      </c>
      <c r="X56" s="19">
        <v>0.110690280148609</v>
      </c>
      <c r="Y56" s="19">
        <v>6.3652422654944196E-2</v>
      </c>
      <c r="Z56" s="18">
        <v>1.2</v>
      </c>
      <c r="AA56" s="18">
        <v>579</v>
      </c>
      <c r="AB56" s="19">
        <v>0.48190040407609702</v>
      </c>
      <c r="AC56" s="19">
        <v>0.27238519249571203</v>
      </c>
      <c r="AD56" s="19">
        <v>5.45074856038925E-2</v>
      </c>
      <c r="AE56" s="19">
        <v>1.2</v>
      </c>
      <c r="AF56" s="18">
        <v>579</v>
      </c>
      <c r="AG56" s="19">
        <v>2.4853241736019199E-2</v>
      </c>
      <c r="AH56" s="19">
        <v>8.7343835131801301E-2</v>
      </c>
      <c r="AI56" s="19">
        <v>0.13061398899158899</v>
      </c>
      <c r="AJ56" s="19">
        <v>1.4</v>
      </c>
    </row>
    <row r="57" spans="1:36" x14ac:dyDescent="0.25">
      <c r="A57" s="20" t="s">
        <v>416</v>
      </c>
      <c r="B57" s="18">
        <v>402</v>
      </c>
      <c r="C57" s="19">
        <v>2.8035395578718201E-5</v>
      </c>
      <c r="D57" s="19">
        <v>1.35031953233513E-6</v>
      </c>
      <c r="E57" s="19">
        <v>0.26167668688329798</v>
      </c>
      <c r="F57" s="18">
        <v>2.6</v>
      </c>
      <c r="G57" s="21">
        <v>818</v>
      </c>
      <c r="H57" s="19">
        <v>0.35741372603461802</v>
      </c>
      <c r="I57" s="19">
        <v>8.4716569193281396E-2</v>
      </c>
      <c r="J57" s="19">
        <v>6.8781073328943301E-2</v>
      </c>
      <c r="K57" s="18">
        <v>1.4</v>
      </c>
      <c r="L57" s="21">
        <v>165</v>
      </c>
      <c r="M57" s="19">
        <v>1.26257777300109E-3</v>
      </c>
      <c r="N57" s="19">
        <v>1.1088089815362999E-3</v>
      </c>
      <c r="O57" s="19">
        <v>0.205883118271143</v>
      </c>
      <c r="P57" s="18">
        <v>2.2999999999999998</v>
      </c>
      <c r="Q57" s="18">
        <v>122</v>
      </c>
      <c r="R57" s="19">
        <v>6.3680411764943602E-4</v>
      </c>
      <c r="S57" s="19">
        <v>9.6626047471539398E-4</v>
      </c>
      <c r="T57" s="19">
        <v>0.22964704576534001</v>
      </c>
      <c r="U57" s="18">
        <v>2.4</v>
      </c>
      <c r="V57" s="18">
        <v>196</v>
      </c>
      <c r="W57" s="19">
        <v>3.35221354599579E-3</v>
      </c>
      <c r="X57" s="19">
        <v>4.0542260776479802E-3</v>
      </c>
      <c r="Y57" s="19">
        <v>0.20839558247873499</v>
      </c>
      <c r="Z57" s="18">
        <v>1.9</v>
      </c>
      <c r="AA57" s="18">
        <v>375</v>
      </c>
      <c r="AB57" s="19">
        <v>0.19038818546208899</v>
      </c>
      <c r="AC57" s="19">
        <v>0.15442638947293899</v>
      </c>
      <c r="AD57" s="19">
        <v>6.6144448218465698E-2</v>
      </c>
      <c r="AE57" s="19">
        <v>1.3</v>
      </c>
      <c r="AF57" s="18">
        <v>375</v>
      </c>
      <c r="AG57" s="19">
        <v>0.67608788189168201</v>
      </c>
      <c r="AH57" s="19">
        <v>0.47520648708754198</v>
      </c>
      <c r="AI57" s="19">
        <v>5.2301910501956303E-2</v>
      </c>
      <c r="AJ57" s="19">
        <v>1.1000000000000001</v>
      </c>
    </row>
    <row r="58" spans="1:36" x14ac:dyDescent="0.25">
      <c r="A58" s="20" t="s">
        <v>485</v>
      </c>
      <c r="B58" s="18">
        <v>185</v>
      </c>
      <c r="C58" s="19">
        <v>2.5907938744351698E-6</v>
      </c>
      <c r="D58" s="19">
        <v>1.8717764636570801E-7</v>
      </c>
      <c r="E58" s="19">
        <v>0.334085643153474</v>
      </c>
      <c r="F58" s="18">
        <v>3.8</v>
      </c>
      <c r="G58" s="21">
        <v>92</v>
      </c>
      <c r="H58" s="19">
        <v>4.7830761942946299E-4</v>
      </c>
      <c r="I58" s="19">
        <v>5.8421047581949702E-4</v>
      </c>
      <c r="J58" s="19">
        <v>0.23798954719691701</v>
      </c>
      <c r="K58" s="18">
        <v>3</v>
      </c>
      <c r="L58" s="21">
        <v>147</v>
      </c>
      <c r="M58" s="19">
        <v>3.48895715672314E-4</v>
      </c>
      <c r="N58" s="19">
        <v>4.2896540395482598E-4</v>
      </c>
      <c r="O58" s="19">
        <v>0.22386352188144301</v>
      </c>
      <c r="P58" s="18">
        <v>2.5</v>
      </c>
      <c r="Q58" s="18">
        <v>555</v>
      </c>
      <c r="R58" s="19">
        <v>0.36723435859917303</v>
      </c>
      <c r="S58" s="19">
        <v>9.6096854502906295E-2</v>
      </c>
      <c r="T58" s="19">
        <v>5.8899591532312903E-2</v>
      </c>
      <c r="U58" s="18">
        <v>1.4</v>
      </c>
      <c r="V58" s="18">
        <v>259</v>
      </c>
      <c r="W58" s="19">
        <v>3.4142129853060497E-2</v>
      </c>
      <c r="X58" s="19">
        <v>2.38502615604166E-2</v>
      </c>
      <c r="Y58" s="19">
        <v>0.12031751216727</v>
      </c>
      <c r="Z58" s="18">
        <v>1.7</v>
      </c>
      <c r="AA58" s="18">
        <v>798</v>
      </c>
      <c r="AB58" s="19">
        <v>0.63863416422595198</v>
      </c>
      <c r="AC58" s="19">
        <v>0.36097601970376297</v>
      </c>
      <c r="AD58" s="19">
        <v>5.1995336273804697E-2</v>
      </c>
      <c r="AE58" s="19">
        <v>1.1000000000000001</v>
      </c>
      <c r="AF58" s="18">
        <v>798</v>
      </c>
      <c r="AG58" s="19">
        <v>0.69831600713232</v>
      </c>
      <c r="AH58" s="19">
        <v>0.49083012063143999</v>
      </c>
      <c r="AI58" s="19">
        <v>5.1979109397075E-2</v>
      </c>
      <c r="AJ58" s="19">
        <v>1.2</v>
      </c>
    </row>
    <row r="59" spans="1:36" x14ac:dyDescent="0.25">
      <c r="A59" s="20" t="s">
        <v>490</v>
      </c>
      <c r="B59" s="18">
        <v>192</v>
      </c>
      <c r="C59" s="19">
        <v>2.6462908938873399E-4</v>
      </c>
      <c r="D59" s="19">
        <v>1.27458101036007E-5</v>
      </c>
      <c r="E59" s="19">
        <v>0.225993165173907</v>
      </c>
      <c r="F59" s="18">
        <v>3.7</v>
      </c>
      <c r="G59" s="21">
        <v>139</v>
      </c>
      <c r="H59" s="19">
        <v>9.1825694310205801E-3</v>
      </c>
      <c r="I59" s="19">
        <v>4.3530268812329697E-3</v>
      </c>
      <c r="J59" s="19">
        <v>0.14989611291737101</v>
      </c>
      <c r="K59" s="18">
        <v>2.7</v>
      </c>
      <c r="L59" s="21">
        <v>36</v>
      </c>
      <c r="M59" s="19">
        <v>1.6547969024820401E-3</v>
      </c>
      <c r="N59" s="19">
        <v>1.1626079326450801E-3</v>
      </c>
      <c r="O59" s="19">
        <v>0.19483363393449199</v>
      </c>
      <c r="P59" s="18">
        <v>3.7</v>
      </c>
      <c r="Q59" s="18">
        <v>716</v>
      </c>
      <c r="R59" s="19">
        <v>0.75335120598882299</v>
      </c>
      <c r="S59" s="19">
        <v>0.19713482558562501</v>
      </c>
      <c r="T59" s="19">
        <v>5.1056413209278298E-2</v>
      </c>
      <c r="U59" s="18">
        <v>1.2</v>
      </c>
      <c r="V59" s="18">
        <v>570</v>
      </c>
      <c r="W59" s="19">
        <v>0.63380212928159696</v>
      </c>
      <c r="X59" s="19">
        <v>0.221373807462689</v>
      </c>
      <c r="Y59" s="19">
        <v>5.2998852553438197E-2</v>
      </c>
      <c r="Z59" s="18">
        <v>1.3</v>
      </c>
      <c r="AA59" s="18">
        <v>818</v>
      </c>
      <c r="AB59" s="19">
        <v>0.82710288339961002</v>
      </c>
      <c r="AC59" s="19">
        <v>0.46750443909772199</v>
      </c>
      <c r="AD59" s="19">
        <v>5.0429657132378701E-2</v>
      </c>
      <c r="AE59" s="19">
        <v>1.1000000000000001</v>
      </c>
      <c r="AF59" s="18">
        <v>818</v>
      </c>
      <c r="AG59" s="19">
        <v>0.75429652611115305</v>
      </c>
      <c r="AH59" s="19">
        <v>0.53017752868560497</v>
      </c>
      <c r="AI59" s="19">
        <v>5.1287771638468697E-2</v>
      </c>
      <c r="AJ59" s="19">
        <v>1.2</v>
      </c>
    </row>
    <row r="60" spans="1:36" x14ac:dyDescent="0.25">
      <c r="A60" s="20" t="s">
        <v>431</v>
      </c>
      <c r="B60" s="18">
        <v>253</v>
      </c>
      <c r="C60" s="19">
        <v>6.9856643081234097E-6</v>
      </c>
      <c r="D60" s="19">
        <v>5.0469480277759997E-7</v>
      </c>
      <c r="E60" s="19">
        <v>0.26895268984557602</v>
      </c>
      <c r="F60" s="18">
        <v>3.2</v>
      </c>
      <c r="G60" s="21">
        <v>185</v>
      </c>
      <c r="H60" s="19">
        <v>1.6245120438362901E-4</v>
      </c>
      <c r="I60" s="19">
        <v>2.69536824860364E-4</v>
      </c>
      <c r="J60" s="19">
        <v>0.217327976598301</v>
      </c>
      <c r="K60" s="18">
        <v>2.2999999999999998</v>
      </c>
      <c r="L60" s="21">
        <v>287</v>
      </c>
      <c r="M60" s="19">
        <v>2.3989380039403801E-2</v>
      </c>
      <c r="N60" s="19">
        <v>8.42708959970127E-3</v>
      </c>
      <c r="O60" s="19">
        <v>0.12711264099876199</v>
      </c>
      <c r="P60" s="18">
        <v>1.9</v>
      </c>
      <c r="Q60" s="18">
        <v>534</v>
      </c>
      <c r="R60" s="19">
        <v>6.6776164163035306E-2</v>
      </c>
      <c r="S60" s="19">
        <v>2.8412562244453599E-2</v>
      </c>
      <c r="T60" s="19">
        <v>8.99152103951429E-2</v>
      </c>
      <c r="U60" s="18">
        <v>1.4</v>
      </c>
      <c r="V60" s="18">
        <v>275</v>
      </c>
      <c r="W60" s="19">
        <v>3.8691375311498098E-3</v>
      </c>
      <c r="X60" s="19">
        <v>4.0542260776479802E-3</v>
      </c>
      <c r="Y60" s="19">
        <v>0.20207211326734301</v>
      </c>
      <c r="Z60" s="18">
        <v>1.7</v>
      </c>
      <c r="AA60" s="18">
        <v>86</v>
      </c>
      <c r="AB60" s="19">
        <v>5.6592363306773297E-4</v>
      </c>
      <c r="AC60" s="19">
        <v>3.1987775155856799E-3</v>
      </c>
      <c r="AD60" s="19">
        <v>0.196292216473644</v>
      </c>
      <c r="AE60" s="19">
        <v>2</v>
      </c>
      <c r="AF60" s="18">
        <v>86</v>
      </c>
      <c r="AG60" s="19">
        <v>0.35760590407318299</v>
      </c>
      <c r="AH60" s="19">
        <v>0.25135289359262297</v>
      </c>
      <c r="AI60" s="19">
        <v>6.1463274496370998E-2</v>
      </c>
      <c r="AJ60" s="19">
        <v>1.3</v>
      </c>
    </row>
    <row r="61" spans="1:36" x14ac:dyDescent="0.25">
      <c r="A61" s="20" t="s">
        <v>446</v>
      </c>
      <c r="B61" s="18">
        <v>194</v>
      </c>
      <c r="C61" s="19">
        <v>2.00826730573089E-5</v>
      </c>
      <c r="D61" s="19">
        <v>9.6727815431183792E-7</v>
      </c>
      <c r="E61" s="19">
        <v>0.26589571166161702</v>
      </c>
      <c r="F61" s="18">
        <v>3.7</v>
      </c>
      <c r="G61" s="21">
        <v>528</v>
      </c>
      <c r="H61" s="19">
        <v>9.4654960148253905E-2</v>
      </c>
      <c r="I61" s="19">
        <v>2.2435745738847601E-2</v>
      </c>
      <c r="J61" s="19">
        <v>9.8340345139062604E-2</v>
      </c>
      <c r="K61" s="18">
        <v>2.2000000000000002</v>
      </c>
      <c r="L61" s="21">
        <v>723</v>
      </c>
      <c r="M61" s="19">
        <v>0.94041630121736097</v>
      </c>
      <c r="N61" s="19">
        <v>0.16517668273129901</v>
      </c>
      <c r="O61" s="19">
        <v>5.2629676576084597E-2</v>
      </c>
      <c r="P61" s="18">
        <v>1.5</v>
      </c>
      <c r="Q61" s="18">
        <v>111</v>
      </c>
      <c r="R61" s="19">
        <v>1.15992181239651E-2</v>
      </c>
      <c r="S61" s="19">
        <v>8.2534957887360795E-3</v>
      </c>
      <c r="T61" s="19">
        <v>0.133300509425852</v>
      </c>
      <c r="U61" s="18">
        <v>2.5</v>
      </c>
      <c r="V61" s="18">
        <v>51</v>
      </c>
      <c r="W61" s="19">
        <v>3.2800034113766802E-5</v>
      </c>
      <c r="X61" s="19">
        <v>1.50144071262942E-4</v>
      </c>
      <c r="Y61" s="19">
        <v>0.47384653260381299</v>
      </c>
      <c r="Z61" s="18">
        <v>3</v>
      </c>
      <c r="AA61" s="18">
        <v>92</v>
      </c>
      <c r="AB61" s="19">
        <v>1.23696900434724E-2</v>
      </c>
      <c r="AC61" s="19">
        <v>3.2431987186451398E-2</v>
      </c>
      <c r="AD61" s="19">
        <v>0.11650121169411901</v>
      </c>
      <c r="AE61" s="19">
        <v>2</v>
      </c>
      <c r="AF61" s="18">
        <v>92</v>
      </c>
      <c r="AG61" s="19">
        <v>0.108244069675118</v>
      </c>
      <c r="AH61" s="19">
        <v>0.188559734515613</v>
      </c>
      <c r="AI61" s="19">
        <v>8.7454286754192798E-2</v>
      </c>
      <c r="AJ61" s="19">
        <v>1.5</v>
      </c>
    </row>
    <row r="62" spans="1:36" x14ac:dyDescent="0.25">
      <c r="A62" s="20" t="s">
        <v>427</v>
      </c>
      <c r="B62" s="18">
        <v>678</v>
      </c>
      <c r="C62" s="19">
        <v>3.9407647253575303E-4</v>
      </c>
      <c r="D62" s="19">
        <v>1.5824271087356199E-5</v>
      </c>
      <c r="E62" s="19">
        <v>0.202052407488963</v>
      </c>
      <c r="F62" s="18">
        <v>1.8</v>
      </c>
      <c r="G62" s="21">
        <v>801</v>
      </c>
      <c r="H62" s="19">
        <v>0.13576423966942899</v>
      </c>
      <c r="I62" s="19">
        <v>3.21797395179345E-2</v>
      </c>
      <c r="J62" s="19">
        <v>9.3188825564333E-2</v>
      </c>
      <c r="K62" s="18">
        <v>1.4</v>
      </c>
      <c r="L62" s="21">
        <v>327</v>
      </c>
      <c r="M62" s="19">
        <v>9.9230510098013893E-4</v>
      </c>
      <c r="N62" s="19">
        <v>8.7145269932620295E-4</v>
      </c>
      <c r="O62" s="19">
        <v>0.19085773568553599</v>
      </c>
      <c r="P62" s="18">
        <v>1.8</v>
      </c>
      <c r="Q62" s="18">
        <v>772</v>
      </c>
      <c r="R62" s="19">
        <v>0.3732844443351</v>
      </c>
      <c r="S62" s="19">
        <v>9.7680023928864199E-2</v>
      </c>
      <c r="T62" s="19">
        <v>5.8671741790837499E-2</v>
      </c>
      <c r="U62" s="18">
        <v>1.1000000000000001</v>
      </c>
      <c r="V62" s="18">
        <v>623</v>
      </c>
      <c r="W62" s="19">
        <v>0.25837763219931598</v>
      </c>
      <c r="X62" s="19">
        <v>9.0245894673768104E-2</v>
      </c>
      <c r="Y62" s="19">
        <v>6.7604436218119096E-2</v>
      </c>
      <c r="Z62" s="18">
        <v>1.2</v>
      </c>
      <c r="AA62" s="18">
        <v>247</v>
      </c>
      <c r="AB62" s="19">
        <v>1.22084282783063E-2</v>
      </c>
      <c r="AC62" s="19">
        <v>3.2431987186451398E-2</v>
      </c>
      <c r="AD62" s="19">
        <v>0.11678951470729999</v>
      </c>
      <c r="AE62" s="19">
        <v>1.3</v>
      </c>
      <c r="AF62" s="18">
        <v>247</v>
      </c>
      <c r="AG62" s="19">
        <v>7.0624492603720196E-2</v>
      </c>
      <c r="AH62" s="19">
        <v>0.148920952134138</v>
      </c>
      <c r="AI62" s="19">
        <v>9.8781289819506596E-2</v>
      </c>
      <c r="AJ62" s="19">
        <v>1.3</v>
      </c>
    </row>
    <row r="63" spans="1:36" x14ac:dyDescent="0.25">
      <c r="A63" s="20" t="s">
        <v>455</v>
      </c>
      <c r="B63" s="18">
        <v>236</v>
      </c>
      <c r="C63" s="19">
        <v>2.69430471711018E-7</v>
      </c>
      <c r="D63" s="19">
        <v>2.5954135552403801E-8</v>
      </c>
      <c r="E63" s="19">
        <v>0.37855088653853702</v>
      </c>
      <c r="F63" s="18">
        <v>3.4</v>
      </c>
      <c r="G63" s="21">
        <v>438</v>
      </c>
      <c r="H63" s="19">
        <v>2.15416614147339E-2</v>
      </c>
      <c r="I63" s="19">
        <v>1.0211894601959299E-2</v>
      </c>
      <c r="J63" s="19">
        <v>0.127413465846962</v>
      </c>
      <c r="K63" s="18">
        <v>1.6</v>
      </c>
      <c r="L63" s="21">
        <v>93</v>
      </c>
      <c r="M63" s="19">
        <v>1.58744537833255E-3</v>
      </c>
      <c r="N63" s="19">
        <v>1.1152888833197601E-3</v>
      </c>
      <c r="O63" s="19">
        <v>0.20106202433037601</v>
      </c>
      <c r="P63" s="18">
        <v>2.7</v>
      </c>
      <c r="Q63" s="18">
        <v>200</v>
      </c>
      <c r="R63" s="19">
        <v>3.785834325503E-2</v>
      </c>
      <c r="S63" s="19">
        <v>1.9813329653451901E-2</v>
      </c>
      <c r="T63" s="19">
        <v>0.102791085326434</v>
      </c>
      <c r="U63" s="18">
        <v>2</v>
      </c>
      <c r="V63" s="18">
        <v>137</v>
      </c>
      <c r="W63" s="19">
        <v>6.2458327122483204E-4</v>
      </c>
      <c r="X63" s="19">
        <v>1.25439693498879E-3</v>
      </c>
      <c r="Y63" s="19">
        <v>0.29140264152159101</v>
      </c>
      <c r="Z63" s="18">
        <v>2.1</v>
      </c>
      <c r="AA63" s="18">
        <v>107</v>
      </c>
      <c r="AB63" s="19">
        <v>1.6628382091094999E-3</v>
      </c>
      <c r="AC63" s="19">
        <v>7.5191056383674898E-3</v>
      </c>
      <c r="AD63" s="19">
        <v>0.16562803196321199</v>
      </c>
      <c r="AE63" s="19">
        <v>1.9</v>
      </c>
      <c r="AF63" s="18">
        <v>107</v>
      </c>
      <c r="AG63" s="19">
        <v>0.59592030127075402</v>
      </c>
      <c r="AH63" s="19">
        <v>0.41885855453979898</v>
      </c>
      <c r="AI63" s="19">
        <v>5.3723827141306399E-2</v>
      </c>
      <c r="AJ63" s="19">
        <v>1.2</v>
      </c>
    </row>
    <row r="64" spans="1:36" x14ac:dyDescent="0.25">
      <c r="A64" s="20" t="s">
        <v>424</v>
      </c>
      <c r="B64" s="18">
        <v>519</v>
      </c>
      <c r="C64" s="19">
        <v>9.43296044633168E-5</v>
      </c>
      <c r="D64" s="19">
        <v>4.5433675806934304E-6</v>
      </c>
      <c r="E64" s="19">
        <v>0.24189966032125099</v>
      </c>
      <c r="F64" s="18">
        <v>2.2000000000000002</v>
      </c>
      <c r="G64" s="21">
        <v>199</v>
      </c>
      <c r="H64" s="19">
        <v>3.07587805292608E-4</v>
      </c>
      <c r="I64" s="19">
        <v>4.3743899618824697E-4</v>
      </c>
      <c r="J64" s="19">
        <v>0.23328596044599501</v>
      </c>
      <c r="K64" s="18">
        <v>2.2000000000000002</v>
      </c>
      <c r="L64" s="21">
        <v>350</v>
      </c>
      <c r="M64" s="19">
        <v>2.1867372761832E-2</v>
      </c>
      <c r="N64" s="19">
        <v>7.6816620217503902E-3</v>
      </c>
      <c r="O64" s="19">
        <v>0.12976698781884499</v>
      </c>
      <c r="P64" s="18">
        <v>1.8</v>
      </c>
      <c r="Q64" s="18">
        <v>694</v>
      </c>
      <c r="R64" s="19">
        <v>0.34918899914129198</v>
      </c>
      <c r="S64" s="19">
        <v>9.13747955733131E-2</v>
      </c>
      <c r="T64" s="19">
        <v>5.9613103770107798E-2</v>
      </c>
      <c r="U64" s="18">
        <v>1.2</v>
      </c>
      <c r="V64" s="18">
        <v>617</v>
      </c>
      <c r="W64" s="19">
        <v>0.126296128127249</v>
      </c>
      <c r="X64" s="19">
        <v>4.4112592021449001E-2</v>
      </c>
      <c r="Y64" s="19">
        <v>8.3609790651365201E-2</v>
      </c>
      <c r="Z64" s="18">
        <v>1.3</v>
      </c>
      <c r="AA64" s="18">
        <v>461</v>
      </c>
      <c r="AB64" s="19">
        <v>6.5797497017148807E-2</v>
      </c>
      <c r="AC64" s="19">
        <v>0.108475787424285</v>
      </c>
      <c r="AD64" s="19">
        <v>8.3325262178145496E-2</v>
      </c>
      <c r="AE64" s="19">
        <v>1.3</v>
      </c>
      <c r="AF64" s="18">
        <v>461</v>
      </c>
      <c r="AG64" s="19">
        <v>0.808082679736288</v>
      </c>
      <c r="AH64" s="19">
        <v>0.56798256824146298</v>
      </c>
      <c r="AI64" s="19">
        <v>5.0774441963541798E-2</v>
      </c>
      <c r="AJ64" s="19">
        <v>1.1000000000000001</v>
      </c>
    </row>
    <row r="65" spans="1:36" x14ac:dyDescent="0.25">
      <c r="A65" s="20" t="s">
        <v>432</v>
      </c>
      <c r="B65" s="18">
        <v>677</v>
      </c>
      <c r="C65" s="19">
        <v>2.9746035400659999E-2</v>
      </c>
      <c r="D65" s="19">
        <v>7.1635608811480898E-4</v>
      </c>
      <c r="E65" s="19">
        <v>0.116988093934808</v>
      </c>
      <c r="F65" s="18">
        <v>1.8</v>
      </c>
      <c r="G65" s="21">
        <v>337</v>
      </c>
      <c r="H65" s="19">
        <v>1.91169844308458E-3</v>
      </c>
      <c r="I65" s="19">
        <v>1.4279370738740701E-3</v>
      </c>
      <c r="J65" s="19">
        <v>0.167742227088538</v>
      </c>
      <c r="K65" s="18">
        <v>1.8</v>
      </c>
      <c r="L65" s="21">
        <v>825</v>
      </c>
      <c r="M65" s="19">
        <v>0.57456052371272504</v>
      </c>
      <c r="N65" s="19">
        <v>0.10091701006498199</v>
      </c>
      <c r="O65" s="19">
        <v>6.1416657353078899E-2</v>
      </c>
      <c r="P65" s="18">
        <v>1.4</v>
      </c>
      <c r="Q65" s="18">
        <v>676</v>
      </c>
      <c r="R65" s="19">
        <v>0.18959085897045</v>
      </c>
      <c r="S65" s="19">
        <v>4.9611602953116E-2</v>
      </c>
      <c r="T65" s="19">
        <v>6.93925933456363E-2</v>
      </c>
      <c r="U65" s="18">
        <v>1.2</v>
      </c>
      <c r="V65" s="18">
        <v>770</v>
      </c>
      <c r="W65" s="19">
        <v>0.80229760350539603</v>
      </c>
      <c r="X65" s="19">
        <v>0.28022574712315301</v>
      </c>
      <c r="Y65" s="19">
        <v>5.08229581022209E-2</v>
      </c>
      <c r="Z65" s="18">
        <v>1.1000000000000001</v>
      </c>
      <c r="AA65" s="18">
        <v>761</v>
      </c>
      <c r="AB65" s="19">
        <v>0.52781368557320496</v>
      </c>
      <c r="AC65" s="19">
        <v>0.29833681634354098</v>
      </c>
      <c r="AD65" s="19">
        <v>5.3623603340466099E-2</v>
      </c>
      <c r="AE65" s="19">
        <v>1.1000000000000001</v>
      </c>
      <c r="AF65" s="18">
        <v>761</v>
      </c>
      <c r="AG65" s="19">
        <v>0.95075500690845305</v>
      </c>
      <c r="AH65" s="19">
        <v>0.66826363704333103</v>
      </c>
      <c r="AI65" s="19">
        <v>5.0049954023778702E-2</v>
      </c>
      <c r="AJ65" s="19">
        <v>1</v>
      </c>
    </row>
    <row r="66" spans="1:36" x14ac:dyDescent="0.25">
      <c r="A66" s="20" t="s">
        <v>450</v>
      </c>
      <c r="B66" s="18">
        <v>213</v>
      </c>
      <c r="C66" s="19">
        <v>3.3551080702431903E-4</v>
      </c>
      <c r="D66" s="19">
        <v>1.5824271087356199E-5</v>
      </c>
      <c r="E66" s="19">
        <v>0.22427627276454301</v>
      </c>
      <c r="F66" s="18">
        <v>3.5</v>
      </c>
      <c r="G66" s="21">
        <v>202</v>
      </c>
      <c r="H66" s="19">
        <v>7.9632441827614999E-3</v>
      </c>
      <c r="I66" s="19">
        <v>3.7750017846072698E-3</v>
      </c>
      <c r="J66" s="19">
        <v>0.148961050243166</v>
      </c>
      <c r="K66" s="18">
        <v>2.2000000000000002</v>
      </c>
      <c r="L66" s="21">
        <v>137</v>
      </c>
      <c r="M66" s="19">
        <v>1.0356683551924499E-2</v>
      </c>
      <c r="N66" s="19">
        <v>4.74034265217108E-3</v>
      </c>
      <c r="O66" s="19">
        <v>0.15263498379504001</v>
      </c>
      <c r="P66" s="18">
        <v>2.5</v>
      </c>
      <c r="Q66" s="18">
        <v>432</v>
      </c>
      <c r="R66" s="19">
        <v>8.2652784582437397E-2</v>
      </c>
      <c r="S66" s="19">
        <v>2.8412562244453599E-2</v>
      </c>
      <c r="T66" s="19">
        <v>8.5377486248526299E-2</v>
      </c>
      <c r="U66" s="18">
        <v>1.8</v>
      </c>
      <c r="V66" s="18">
        <v>497</v>
      </c>
      <c r="W66" s="19">
        <v>6.65119440061816E-2</v>
      </c>
      <c r="X66" s="19">
        <v>3.3956579879926403E-2</v>
      </c>
      <c r="Y66" s="19">
        <v>0.10045189335315</v>
      </c>
      <c r="Z66" s="18">
        <v>1.4</v>
      </c>
      <c r="AA66" s="18">
        <v>720</v>
      </c>
      <c r="AB66" s="19">
        <v>0.788874743227023</v>
      </c>
      <c r="AC66" s="19">
        <v>0.445896697681471</v>
      </c>
      <c r="AD66" s="19">
        <v>5.0646175462278599E-2</v>
      </c>
      <c r="AE66" s="19">
        <v>1.1000000000000001</v>
      </c>
      <c r="AF66" s="18">
        <v>720</v>
      </c>
      <c r="AG66" s="19">
        <v>5.1126676800880302E-2</v>
      </c>
      <c r="AH66" s="19">
        <v>0.142640569815738</v>
      </c>
      <c r="AI66" s="19">
        <v>0.108005127878081</v>
      </c>
      <c r="AJ66" s="19">
        <v>1.6</v>
      </c>
    </row>
    <row r="67" spans="1:36" x14ac:dyDescent="0.25">
      <c r="A67" s="20" t="s">
        <v>423</v>
      </c>
      <c r="B67" s="18">
        <v>505</v>
      </c>
      <c r="C67" s="19">
        <v>1.0978243946135799E-6</v>
      </c>
      <c r="D67" s="19">
        <v>7.93147568914293E-8</v>
      </c>
      <c r="E67" s="19">
        <v>0.33496263891070599</v>
      </c>
      <c r="F67" s="18">
        <v>2.2999999999999998</v>
      </c>
      <c r="G67" s="21">
        <v>456</v>
      </c>
      <c r="H67" s="19">
        <v>4.1013397293038198E-2</v>
      </c>
      <c r="I67" s="19">
        <v>1.1373427177398801E-2</v>
      </c>
      <c r="J67" s="19">
        <v>0.111860735613526</v>
      </c>
      <c r="K67" s="18">
        <v>1.5</v>
      </c>
      <c r="L67" s="21">
        <v>172</v>
      </c>
      <c r="M67" s="19">
        <v>2.3147222020236601E-6</v>
      </c>
      <c r="N67" s="19">
        <v>1.30100045022128E-5</v>
      </c>
      <c r="O67" s="19">
        <v>0.39159231826290902</v>
      </c>
      <c r="P67" s="18">
        <v>2.2999999999999998</v>
      </c>
      <c r="Q67" s="18">
        <v>300</v>
      </c>
      <c r="R67" s="19">
        <v>3.51739917254689E-3</v>
      </c>
      <c r="S67" s="19">
        <v>3.2267887690444401E-3</v>
      </c>
      <c r="T67" s="19">
        <v>0.16913962275123701</v>
      </c>
      <c r="U67" s="18">
        <v>1.7</v>
      </c>
      <c r="V67" s="18">
        <v>927</v>
      </c>
      <c r="W67" s="19">
        <v>0.64887428121048596</v>
      </c>
      <c r="X67" s="19">
        <v>0.22663819441408101</v>
      </c>
      <c r="Y67" s="19">
        <v>5.2737474192016201E-2</v>
      </c>
      <c r="Z67" s="18">
        <v>1</v>
      </c>
      <c r="AA67" s="18">
        <v>688</v>
      </c>
      <c r="AB67" s="19">
        <v>0.45940951596127799</v>
      </c>
      <c r="AC67" s="19">
        <v>0.25967263853905098</v>
      </c>
      <c r="AD67" s="19">
        <v>5.4995495252538398E-2</v>
      </c>
      <c r="AE67" s="19">
        <v>1.1000000000000001</v>
      </c>
      <c r="AF67" s="18">
        <v>688</v>
      </c>
      <c r="AG67" s="19">
        <v>0.50559970987378999</v>
      </c>
      <c r="AH67" s="19">
        <v>0.35537430626525801</v>
      </c>
      <c r="AI67" s="19">
        <v>5.5906877754431802E-2</v>
      </c>
      <c r="AJ67" s="19">
        <v>1.1000000000000001</v>
      </c>
    </row>
    <row r="68" spans="1:36" x14ac:dyDescent="0.25">
      <c r="A68" s="20" t="s">
        <v>496</v>
      </c>
      <c r="B68" s="18">
        <v>251</v>
      </c>
      <c r="C68" s="19">
        <v>2.57913130845E-4</v>
      </c>
      <c r="D68" s="19">
        <v>1.24223372289449E-5</v>
      </c>
      <c r="E68" s="19">
        <v>0.209845198284589</v>
      </c>
      <c r="F68" s="18">
        <v>3.3</v>
      </c>
      <c r="G68" s="21">
        <v>75</v>
      </c>
      <c r="H68" s="19">
        <v>9.3180328052666595E-4</v>
      </c>
      <c r="I68" s="19">
        <v>8.9498296623307598E-4</v>
      </c>
      <c r="J68" s="19">
        <v>0.20281855262632201</v>
      </c>
      <c r="K68" s="18">
        <v>3.3</v>
      </c>
      <c r="L68" s="21">
        <v>400</v>
      </c>
      <c r="M68" s="19">
        <v>3.8473695125998103E-2</v>
      </c>
      <c r="N68" s="19">
        <v>9.8749673417716892E-3</v>
      </c>
      <c r="O68" s="19">
        <v>0.105468057087443</v>
      </c>
      <c r="P68" s="18">
        <v>1.6</v>
      </c>
      <c r="Q68" s="18">
        <v>269</v>
      </c>
      <c r="R68" s="19">
        <v>5.9380815889648001E-3</v>
      </c>
      <c r="S68" s="19">
        <v>4.6615814870195702E-3</v>
      </c>
      <c r="T68" s="19">
        <v>0.15277540775781201</v>
      </c>
      <c r="U68" s="18">
        <v>1.8</v>
      </c>
      <c r="V68" s="18">
        <v>935</v>
      </c>
      <c r="W68" s="19">
        <v>0.95291035255093504</v>
      </c>
      <c r="X68" s="19">
        <v>0.33283162546948403</v>
      </c>
      <c r="Y68" s="19">
        <v>5.0045671363719998E-2</v>
      </c>
      <c r="Z68" s="18">
        <v>1</v>
      </c>
      <c r="AA68" s="18">
        <v>135</v>
      </c>
      <c r="AB68" s="19">
        <v>3.9061296571434299E-3</v>
      </c>
      <c r="AC68" s="19">
        <v>1.42406989793833E-2</v>
      </c>
      <c r="AD68" s="19">
        <v>0.14347212670579601</v>
      </c>
      <c r="AE68" s="19">
        <v>1.7</v>
      </c>
      <c r="AF68" s="18">
        <v>135</v>
      </c>
      <c r="AG68" s="19">
        <v>0.153327564725174</v>
      </c>
      <c r="AH68" s="19">
        <v>0.215540776157296</v>
      </c>
      <c r="AI68" s="19">
        <v>7.8967379861086207E-2</v>
      </c>
      <c r="AJ68" s="19">
        <v>1.8</v>
      </c>
    </row>
    <row r="69" spans="1:36" x14ac:dyDescent="0.25">
      <c r="A69" s="20" t="s">
        <v>495</v>
      </c>
      <c r="B69" s="18">
        <v>261</v>
      </c>
      <c r="C69" s="19">
        <v>0</v>
      </c>
      <c r="D69" s="19">
        <v>0</v>
      </c>
      <c r="E69" s="19">
        <v>0.95328819408199506</v>
      </c>
      <c r="F69" s="18">
        <v>3.2</v>
      </c>
      <c r="G69" s="21">
        <v>80</v>
      </c>
      <c r="H69" s="19">
        <v>1.3243850460753399E-12</v>
      </c>
      <c r="I69" s="19">
        <v>7.56533987433623E-11</v>
      </c>
      <c r="J69" s="19">
        <v>0.88646243627283305</v>
      </c>
      <c r="K69" s="18">
        <v>3.2</v>
      </c>
      <c r="L69" s="21">
        <v>396</v>
      </c>
      <c r="M69" s="19">
        <v>1.16317984851566E-4</v>
      </c>
      <c r="N69" s="19">
        <v>2.22020754250718E-4</v>
      </c>
      <c r="O69" s="19">
        <v>0.27170819356707598</v>
      </c>
      <c r="P69" s="18">
        <v>1.6</v>
      </c>
      <c r="Q69" s="18">
        <v>822</v>
      </c>
      <c r="R69" s="19">
        <v>0.288251926334818</v>
      </c>
      <c r="S69" s="19">
        <v>7.5428953681900501E-2</v>
      </c>
      <c r="T69" s="19">
        <v>6.2470260628112298E-2</v>
      </c>
      <c r="U69" s="18">
        <v>1.1000000000000001</v>
      </c>
      <c r="V69" s="18">
        <v>766</v>
      </c>
      <c r="W69" s="19">
        <v>0.309360138577155</v>
      </c>
      <c r="X69" s="19">
        <v>0.108053016217594</v>
      </c>
      <c r="Y69" s="19">
        <v>6.4103105057997697E-2</v>
      </c>
      <c r="Z69" s="18">
        <v>1.1000000000000001</v>
      </c>
      <c r="AA69" s="18">
        <v>98</v>
      </c>
      <c r="AB69" s="19">
        <v>1.1742204121256701E-6</v>
      </c>
      <c r="AC69" s="19">
        <v>2.52208329994927E-5</v>
      </c>
      <c r="AD69" s="19">
        <v>0.43020788514668001</v>
      </c>
      <c r="AE69" s="19">
        <v>1.9</v>
      </c>
      <c r="AF69" s="18">
        <v>98</v>
      </c>
      <c r="AG69" s="19">
        <v>2.4063276063967999E-6</v>
      </c>
      <c r="AH69" s="19">
        <v>1.25160036770573E-4</v>
      </c>
      <c r="AI69" s="19">
        <v>0.65771365256440595</v>
      </c>
      <c r="AJ69" s="19">
        <v>1.8</v>
      </c>
    </row>
    <row r="70" spans="1:36" x14ac:dyDescent="0.25">
      <c r="A70" s="20" t="s">
        <v>492</v>
      </c>
      <c r="B70" s="18">
        <v>278</v>
      </c>
      <c r="C70" s="19">
        <v>4.2113867948501099E-11</v>
      </c>
      <c r="D70" s="19">
        <v>1.0142032473444301E-11</v>
      </c>
      <c r="E70" s="19">
        <v>0.61741737947700903</v>
      </c>
      <c r="F70" s="18">
        <v>3.1</v>
      </c>
      <c r="G70" s="21">
        <v>757</v>
      </c>
      <c r="H70" s="19">
        <v>7.96689869612483E-2</v>
      </c>
      <c r="I70" s="19">
        <v>1.8883671092719798E-2</v>
      </c>
      <c r="J70" s="19">
        <v>0.104605607810972</v>
      </c>
      <c r="K70" s="18">
        <v>1.5</v>
      </c>
      <c r="L70" s="21">
        <v>314</v>
      </c>
      <c r="M70" s="19">
        <v>7.5260077359229295E-4</v>
      </c>
      <c r="N70" s="19">
        <v>7.61472421772566E-4</v>
      </c>
      <c r="O70" s="19">
        <v>0.19227613651269501</v>
      </c>
      <c r="P70" s="18">
        <v>1.8</v>
      </c>
      <c r="Q70" s="18">
        <v>138</v>
      </c>
      <c r="R70" s="19">
        <v>4.2584821558055897E-5</v>
      </c>
      <c r="S70" s="19">
        <v>1.1143476380877901E-4</v>
      </c>
      <c r="T70" s="19">
        <v>0.347886500308831</v>
      </c>
      <c r="U70" s="18">
        <v>2.2999999999999998</v>
      </c>
      <c r="V70" s="18">
        <v>148</v>
      </c>
      <c r="W70" s="19">
        <v>3.6768430463407498E-5</v>
      </c>
      <c r="X70" s="19">
        <v>1.6380035027975499E-4</v>
      </c>
      <c r="Y70" s="19">
        <v>0.46606410430568601</v>
      </c>
      <c r="Z70" s="18">
        <v>2.1</v>
      </c>
      <c r="AA70" s="18">
        <v>458</v>
      </c>
      <c r="AB70" s="19">
        <v>6.3354050759795902E-2</v>
      </c>
      <c r="AC70" s="19">
        <v>0.107429077661855</v>
      </c>
      <c r="AD70" s="19">
        <v>8.39968864432383E-2</v>
      </c>
      <c r="AE70" s="19">
        <v>1.3</v>
      </c>
      <c r="AF70" s="18">
        <v>458</v>
      </c>
      <c r="AG70" s="19">
        <v>1.0516053902821501E-3</v>
      </c>
      <c r="AH70" s="19">
        <v>9.6089374135221901E-3</v>
      </c>
      <c r="AI70" s="19">
        <v>0.26390813185907303</v>
      </c>
      <c r="AJ70" s="19">
        <v>2.1</v>
      </c>
    </row>
    <row r="71" spans="1:36" x14ac:dyDescent="0.25">
      <c r="A71" s="20" t="s">
        <v>451</v>
      </c>
      <c r="B71" s="18">
        <v>273</v>
      </c>
      <c r="C71" s="19">
        <v>2.6700917256094999E-6</v>
      </c>
      <c r="D71" s="19">
        <v>1.9290669540010999E-7</v>
      </c>
      <c r="E71" s="19">
        <v>0.345115227518006</v>
      </c>
      <c r="F71" s="18">
        <v>3.1</v>
      </c>
      <c r="G71" s="21">
        <v>150</v>
      </c>
      <c r="H71" s="19">
        <v>5.9562477061825205E-4</v>
      </c>
      <c r="I71" s="19">
        <v>7.0589464558540901E-4</v>
      </c>
      <c r="J71" s="19">
        <v>0.232348894733167</v>
      </c>
      <c r="K71" s="18">
        <v>2.6</v>
      </c>
      <c r="L71" s="21">
        <v>353</v>
      </c>
      <c r="M71" s="19">
        <v>6.5267445660981398E-3</v>
      </c>
      <c r="N71" s="19">
        <v>3.4391131302182101E-3</v>
      </c>
      <c r="O71" s="19">
        <v>0.16352384263667599</v>
      </c>
      <c r="P71" s="18">
        <v>1.8</v>
      </c>
      <c r="Q71" s="18">
        <v>289</v>
      </c>
      <c r="R71" s="19">
        <v>1.52154183423753E-2</v>
      </c>
      <c r="S71" s="19">
        <v>8.2534957887360795E-3</v>
      </c>
      <c r="T71" s="19">
        <v>0.12586390553565299</v>
      </c>
      <c r="U71" s="18">
        <v>1.7</v>
      </c>
      <c r="V71" s="18">
        <v>233</v>
      </c>
      <c r="W71" s="19">
        <v>3.5072909787410198E-3</v>
      </c>
      <c r="X71" s="19">
        <v>4.0542260776479802E-3</v>
      </c>
      <c r="Y71" s="19">
        <v>0.20638869942524099</v>
      </c>
      <c r="Z71" s="18">
        <v>1.8</v>
      </c>
      <c r="AA71" s="18">
        <v>681</v>
      </c>
      <c r="AB71" s="19">
        <v>0.51594068913032398</v>
      </c>
      <c r="AC71" s="19">
        <v>0.29162582711373303</v>
      </c>
      <c r="AD71" s="19">
        <v>5.3838734478179301E-2</v>
      </c>
      <c r="AE71" s="19">
        <v>1.1000000000000001</v>
      </c>
      <c r="AF71" s="18">
        <v>681</v>
      </c>
      <c r="AG71" s="19">
        <v>0.57390090930665405</v>
      </c>
      <c r="AH71" s="19">
        <v>0.40338163477341299</v>
      </c>
      <c r="AI71" s="19">
        <v>5.4193266073488698E-2</v>
      </c>
      <c r="AJ71" s="19">
        <v>1.2</v>
      </c>
    </row>
    <row r="72" spans="1:36" x14ac:dyDescent="0.25">
      <c r="A72" s="20" t="s">
        <v>415</v>
      </c>
      <c r="B72" s="18">
        <v>311</v>
      </c>
      <c r="C72" s="19">
        <v>9.0262060470358499E-7</v>
      </c>
      <c r="D72" s="19">
        <v>7.6867955128264802E-8</v>
      </c>
      <c r="E72" s="19">
        <v>0.33767721928222499</v>
      </c>
      <c r="F72" s="18">
        <v>2.9</v>
      </c>
      <c r="G72" s="21">
        <v>593</v>
      </c>
      <c r="H72" s="19">
        <v>0.113665467790873</v>
      </c>
      <c r="I72" s="19">
        <v>2.69417422039901E-2</v>
      </c>
      <c r="J72" s="19">
        <v>9.3283402846902799E-2</v>
      </c>
      <c r="K72" s="18">
        <v>1.7</v>
      </c>
      <c r="L72" s="21">
        <v>83</v>
      </c>
      <c r="M72" s="19">
        <v>3.5047984235925202E-5</v>
      </c>
      <c r="N72" s="19">
        <v>8.6182615837486796E-5</v>
      </c>
      <c r="O72" s="19">
        <v>0.30536359034052601</v>
      </c>
      <c r="P72" s="18">
        <v>2.9</v>
      </c>
      <c r="Q72" s="18">
        <v>71</v>
      </c>
      <c r="R72" s="19">
        <v>5.6892032583411003E-5</v>
      </c>
      <c r="S72" s="19">
        <v>1.33986124243862E-4</v>
      </c>
      <c r="T72" s="19">
        <v>0.33394875870760599</v>
      </c>
      <c r="U72" s="18">
        <v>2.9</v>
      </c>
      <c r="V72" s="18">
        <v>452</v>
      </c>
      <c r="W72" s="19">
        <v>5.8709413799602199E-2</v>
      </c>
      <c r="X72" s="19">
        <v>3.3956579879926403E-2</v>
      </c>
      <c r="Y72" s="19">
        <v>0.103988358129377</v>
      </c>
      <c r="Z72" s="18">
        <v>1.6</v>
      </c>
      <c r="AA72" s="18">
        <v>436</v>
      </c>
      <c r="AB72" s="19">
        <v>0.39649701027607198</v>
      </c>
      <c r="AC72" s="19">
        <v>0.22411252108219501</v>
      </c>
      <c r="AD72" s="19">
        <v>5.6591707038147199E-2</v>
      </c>
      <c r="AE72" s="19">
        <v>1.3</v>
      </c>
      <c r="AF72" s="18">
        <v>436</v>
      </c>
      <c r="AG72" s="19">
        <v>0.113394070456042</v>
      </c>
      <c r="AH72" s="19">
        <v>0.188559734515613</v>
      </c>
      <c r="AI72" s="19">
        <v>8.6281730025504697E-2</v>
      </c>
      <c r="AJ72" s="19">
        <v>1.3</v>
      </c>
    </row>
    <row r="73" spans="1:36" x14ac:dyDescent="0.25">
      <c r="A73" s="20" t="s">
        <v>494</v>
      </c>
      <c r="B73" s="18">
        <v>279</v>
      </c>
      <c r="C73" s="19">
        <v>5.2136073236397301E-13</v>
      </c>
      <c r="D73" s="19">
        <v>1.8719531951127599E-13</v>
      </c>
      <c r="E73" s="19">
        <v>0.69917416006201705</v>
      </c>
      <c r="F73" s="18">
        <v>3.1</v>
      </c>
      <c r="G73" s="21">
        <v>400</v>
      </c>
      <c r="H73" s="19">
        <v>1.11506332513866E-3</v>
      </c>
      <c r="I73" s="19">
        <v>1.0571987862586999E-3</v>
      </c>
      <c r="J73" s="19">
        <v>0.16939302027136399</v>
      </c>
      <c r="K73" s="18">
        <v>1.7</v>
      </c>
      <c r="L73" s="21">
        <v>371</v>
      </c>
      <c r="M73" s="19">
        <v>5.5352281428392401E-3</v>
      </c>
      <c r="N73" s="19">
        <v>2.91665708562763E-3</v>
      </c>
      <c r="O73" s="19">
        <v>0.15644248542549799</v>
      </c>
      <c r="P73" s="18">
        <v>1.7</v>
      </c>
      <c r="Q73" s="18">
        <v>59</v>
      </c>
      <c r="R73" s="19">
        <v>3.1015179313698101E-10</v>
      </c>
      <c r="S73" s="19">
        <v>6.0058140449921497E-9</v>
      </c>
      <c r="T73" s="19">
        <v>0.93084307812751299</v>
      </c>
      <c r="U73" s="18">
        <v>3.1</v>
      </c>
      <c r="V73" s="18">
        <v>145</v>
      </c>
      <c r="W73" s="19">
        <v>7.3041998649880897E-5</v>
      </c>
      <c r="X73" s="19">
        <v>2.5512040112797698E-4</v>
      </c>
      <c r="Y73" s="19">
        <v>0.42028821457156301</v>
      </c>
      <c r="Z73" s="18">
        <v>2.1</v>
      </c>
      <c r="AA73" s="18">
        <v>243</v>
      </c>
      <c r="AB73" s="19">
        <v>3.19378147986525E-2</v>
      </c>
      <c r="AC73" s="19">
        <v>5.8326367800294002E-2</v>
      </c>
      <c r="AD73" s="19">
        <v>9.6802071597518899E-2</v>
      </c>
      <c r="AE73" s="19">
        <v>1.4</v>
      </c>
      <c r="AF73" s="18">
        <v>243</v>
      </c>
      <c r="AG73" s="19">
        <v>6.22806969101267E-2</v>
      </c>
      <c r="AH73" s="19">
        <v>0.142640569815738</v>
      </c>
      <c r="AI73" s="19">
        <v>0.10230436457653599</v>
      </c>
      <c r="AJ73" s="19">
        <v>1.4</v>
      </c>
    </row>
    <row r="74" spans="1:36" x14ac:dyDescent="0.25">
      <c r="A74" s="20" t="s">
        <v>493</v>
      </c>
      <c r="B74" s="18">
        <v>549</v>
      </c>
      <c r="C74" s="19">
        <v>3.1769800564091899E-2</v>
      </c>
      <c r="D74" s="19">
        <v>7.6509322152476197E-4</v>
      </c>
      <c r="E74" s="19">
        <v>0.113955118567827</v>
      </c>
      <c r="F74" s="18">
        <v>2.2000000000000002</v>
      </c>
      <c r="G74" s="21">
        <v>560</v>
      </c>
      <c r="H74" s="19">
        <v>0.103676278640918</v>
      </c>
      <c r="I74" s="19">
        <v>2.4574038413775399E-2</v>
      </c>
      <c r="J74" s="19">
        <v>8.9851527164901995E-2</v>
      </c>
      <c r="K74" s="18">
        <v>1.9</v>
      </c>
      <c r="L74" s="21">
        <v>911</v>
      </c>
      <c r="M74" s="19">
        <v>0.58419218269998796</v>
      </c>
      <c r="N74" s="19">
        <v>0.10260873476037</v>
      </c>
      <c r="O74" s="19">
        <v>6.1634049360209199E-2</v>
      </c>
      <c r="P74" s="18">
        <v>1.2</v>
      </c>
      <c r="Q74" s="18">
        <v>510</v>
      </c>
      <c r="R74" s="19">
        <v>7.1948879287004802E-2</v>
      </c>
      <c r="S74" s="19">
        <v>2.8412562244453599E-2</v>
      </c>
      <c r="T74" s="19">
        <v>8.8308916987234601E-2</v>
      </c>
      <c r="U74" s="18">
        <v>1.4</v>
      </c>
      <c r="V74" s="18">
        <v>830</v>
      </c>
      <c r="W74" s="19">
        <v>0.46863845756587702</v>
      </c>
      <c r="X74" s="19">
        <v>0.16368559662680901</v>
      </c>
      <c r="Y74" s="19">
        <v>5.7023112751123699E-2</v>
      </c>
      <c r="Z74" s="18">
        <v>1.1000000000000001</v>
      </c>
      <c r="AA74" s="18">
        <v>128</v>
      </c>
      <c r="AB74" s="19">
        <v>1.3708124504372501E-2</v>
      </c>
      <c r="AC74" s="19">
        <v>3.2431987186451398E-2</v>
      </c>
      <c r="AD74" s="19">
        <v>0.11425887769684701</v>
      </c>
      <c r="AE74" s="19">
        <v>1.7</v>
      </c>
      <c r="AF74" s="18">
        <v>128</v>
      </c>
      <c r="AG74" s="19">
        <v>0.63291825183987005</v>
      </c>
      <c r="AH74" s="19">
        <v>0.444863555650299</v>
      </c>
      <c r="AI74" s="19">
        <v>5.3014642934319997E-2</v>
      </c>
      <c r="AJ74" s="19">
        <v>1.3</v>
      </c>
    </row>
    <row r="75" spans="1:36" x14ac:dyDescent="0.25">
      <c r="A75" s="20" t="s">
        <v>457</v>
      </c>
      <c r="B75" s="18">
        <v>285</v>
      </c>
      <c r="C75" s="19">
        <v>5.5511151231257803E-15</v>
      </c>
      <c r="D75" s="19">
        <v>2.64159990397835E-15</v>
      </c>
      <c r="E75" s="19">
        <v>0.81558822539109599</v>
      </c>
      <c r="F75" s="18">
        <v>3.1</v>
      </c>
      <c r="G75" s="21">
        <v>480</v>
      </c>
      <c r="H75" s="19">
        <v>5.39587520698825E-3</v>
      </c>
      <c r="I75" s="19">
        <v>3.4980069899224098E-3</v>
      </c>
      <c r="J75" s="19">
        <v>0.15544440191796</v>
      </c>
      <c r="K75" s="18">
        <v>1.4</v>
      </c>
      <c r="L75" s="21">
        <v>824</v>
      </c>
      <c r="M75" s="19">
        <v>0.28255817084704998</v>
      </c>
      <c r="N75" s="19">
        <v>4.9629107107908403E-2</v>
      </c>
      <c r="O75" s="19">
        <v>7.75996646373181E-2</v>
      </c>
      <c r="P75" s="18">
        <v>1.4</v>
      </c>
      <c r="Q75" s="18">
        <v>176</v>
      </c>
      <c r="R75" s="19">
        <v>9.2470059165350396E-8</v>
      </c>
      <c r="S75" s="19">
        <v>7.4536730003444805E-7</v>
      </c>
      <c r="T75" s="19">
        <v>0.685533701489494</v>
      </c>
      <c r="U75" s="18">
        <v>2.1</v>
      </c>
      <c r="V75" s="18">
        <v>68</v>
      </c>
      <c r="W75" s="19">
        <v>8.1721262424894097E-5</v>
      </c>
      <c r="X75" s="19">
        <v>2.5689172629864702E-4</v>
      </c>
      <c r="Y75" s="19">
        <v>0.41298076269857198</v>
      </c>
      <c r="Z75" s="18">
        <v>2.8</v>
      </c>
      <c r="AA75" s="18">
        <v>79</v>
      </c>
      <c r="AB75" s="19">
        <v>3.1071446042307799E-5</v>
      </c>
      <c r="AC75" s="19">
        <v>3.1612596983902598E-4</v>
      </c>
      <c r="AD75" s="19">
        <v>0.29419168803787998</v>
      </c>
      <c r="AE75" s="19">
        <v>2.1</v>
      </c>
      <c r="AF75" s="18">
        <v>79</v>
      </c>
      <c r="AG75" s="19">
        <v>7.0847672009044502E-5</v>
      </c>
      <c r="AH75" s="19">
        <v>1.2449296251083499E-3</v>
      </c>
      <c r="AI75" s="19">
        <v>0.42228274593355197</v>
      </c>
      <c r="AJ75" s="19">
        <v>2.2999999999999998</v>
      </c>
    </row>
    <row r="76" spans="1:36" x14ac:dyDescent="0.25">
      <c r="A76" s="20" t="s">
        <v>439</v>
      </c>
      <c r="B76" s="18">
        <v>299</v>
      </c>
      <c r="C76" s="19">
        <v>8.4877239631087E-4</v>
      </c>
      <c r="D76" s="19">
        <v>2.0440481070213299E-5</v>
      </c>
      <c r="E76" s="19">
        <v>0.19082958919876</v>
      </c>
      <c r="F76" s="18">
        <v>3</v>
      </c>
      <c r="G76" s="21">
        <v>98</v>
      </c>
      <c r="H76" s="19">
        <v>2.6719994504753499E-4</v>
      </c>
      <c r="I76" s="19">
        <v>3.80001006970863E-4</v>
      </c>
      <c r="J76" s="19">
        <v>0.22562610542719</v>
      </c>
      <c r="K76" s="18">
        <v>3</v>
      </c>
      <c r="L76" s="21">
        <v>702</v>
      </c>
      <c r="M76" s="19">
        <v>0.20887980868519701</v>
      </c>
      <c r="N76" s="19">
        <v>3.66880857376745E-2</v>
      </c>
      <c r="O76" s="19">
        <v>8.4258844744243097E-2</v>
      </c>
      <c r="P76" s="18">
        <v>1.5</v>
      </c>
      <c r="Q76" s="18">
        <v>487</v>
      </c>
      <c r="R76" s="19">
        <v>0.13604728917217701</v>
      </c>
      <c r="S76" s="19">
        <v>3.5600472142540397E-2</v>
      </c>
      <c r="T76" s="19">
        <v>7.5447784343147695E-2</v>
      </c>
      <c r="U76" s="18">
        <v>1.5</v>
      </c>
      <c r="V76" s="18">
        <v>361</v>
      </c>
      <c r="W76" s="19">
        <v>4.64568134405378E-2</v>
      </c>
      <c r="X76" s="19">
        <v>3.24527836016354E-2</v>
      </c>
      <c r="Y76" s="19">
        <v>0.110847067881804</v>
      </c>
      <c r="Z76" s="18">
        <v>1.4</v>
      </c>
      <c r="AA76" s="18">
        <v>326</v>
      </c>
      <c r="AB76" s="19">
        <v>0.15589084520518001</v>
      </c>
      <c r="AC76" s="19">
        <v>0.15442638947293899</v>
      </c>
      <c r="AD76" s="19">
        <v>6.9112080033925993E-2</v>
      </c>
      <c r="AE76" s="19">
        <v>1.5</v>
      </c>
      <c r="AF76" s="18">
        <v>326</v>
      </c>
      <c r="AG76" s="19">
        <v>0.61382527498865702</v>
      </c>
      <c r="AH76" s="19">
        <v>0.43144354517455702</v>
      </c>
      <c r="AI76" s="19">
        <v>5.33686397169379E-2</v>
      </c>
      <c r="AJ76" s="19">
        <v>1.2</v>
      </c>
    </row>
    <row r="77" spans="1:36" x14ac:dyDescent="0.25">
      <c r="A77" s="20" t="s">
        <v>269</v>
      </c>
      <c r="B77" s="18">
        <v>310</v>
      </c>
      <c r="C77" s="19">
        <v>1.4539621973064201E-7</v>
      </c>
      <c r="D77" s="19">
        <v>1.40059629177491E-8</v>
      </c>
      <c r="E77" s="19">
        <v>0.34836687616977002</v>
      </c>
      <c r="F77" s="18">
        <v>3</v>
      </c>
      <c r="G77" s="21">
        <v>102</v>
      </c>
      <c r="H77" s="19">
        <v>3.7557662191378598E-7</v>
      </c>
      <c r="I77" s="19">
        <v>2.2255414775715898E-6</v>
      </c>
      <c r="J77" s="19">
        <v>0.405206906951873</v>
      </c>
      <c r="K77" s="18">
        <v>3</v>
      </c>
      <c r="L77" s="21">
        <v>923</v>
      </c>
      <c r="M77" s="19">
        <v>0.85696836975207402</v>
      </c>
      <c r="N77" s="19">
        <v>0.15051971380978801</v>
      </c>
      <c r="O77" s="19">
        <v>5.4444029724563303E-2</v>
      </c>
      <c r="P77" s="18">
        <v>1.2</v>
      </c>
      <c r="Q77" s="18">
        <v>387</v>
      </c>
      <c r="R77" s="19">
        <v>1.3317025313530999E-2</v>
      </c>
      <c r="S77" s="19">
        <v>8.2534957887360795E-3</v>
      </c>
      <c r="T77" s="19">
        <v>0.129483195197754</v>
      </c>
      <c r="U77" s="18">
        <v>1.4</v>
      </c>
      <c r="V77" s="18">
        <v>187</v>
      </c>
      <c r="W77" s="19">
        <v>2.2679421772375799E-4</v>
      </c>
      <c r="X77" s="19">
        <v>5.5772051005020199E-4</v>
      </c>
      <c r="Y77" s="19">
        <v>0.34925742270284699</v>
      </c>
      <c r="Z77" s="18">
        <v>1.9</v>
      </c>
      <c r="AA77" s="18">
        <v>194</v>
      </c>
      <c r="AB77" s="19">
        <v>1.03396960360361E-2</v>
      </c>
      <c r="AC77" s="19">
        <v>2.9221599227774401E-2</v>
      </c>
      <c r="AD77" s="19">
        <v>0.120476704534053</v>
      </c>
      <c r="AE77" s="19">
        <v>1.5</v>
      </c>
      <c r="AF77" s="18">
        <v>194</v>
      </c>
      <c r="AG77" s="19">
        <v>0.64532852812585995</v>
      </c>
      <c r="AH77" s="19">
        <v>0.453586450935967</v>
      </c>
      <c r="AI77" s="19">
        <v>5.2797638566848097E-2</v>
      </c>
      <c r="AJ77" s="19">
        <v>1.1000000000000001</v>
      </c>
    </row>
    <row r="78" spans="1:36" x14ac:dyDescent="0.25">
      <c r="A78" s="20" t="s">
        <v>408</v>
      </c>
      <c r="B78" s="18">
        <v>500</v>
      </c>
      <c r="C78" s="19">
        <v>1.68078923890035E-7</v>
      </c>
      <c r="D78" s="19">
        <v>1.61909792401768E-8</v>
      </c>
      <c r="E78" s="19">
        <v>0.38998653501634301</v>
      </c>
      <c r="F78" s="18">
        <v>2.2999999999999998</v>
      </c>
      <c r="G78" s="21">
        <v>330</v>
      </c>
      <c r="H78" s="19">
        <v>9.4396881196012695E-4</v>
      </c>
      <c r="I78" s="19">
        <v>8.9498296623307598E-4</v>
      </c>
      <c r="J78" s="19">
        <v>0.184895831628481</v>
      </c>
      <c r="K78" s="18">
        <v>1.8</v>
      </c>
      <c r="L78" s="21">
        <v>273</v>
      </c>
      <c r="M78" s="19">
        <v>6.4449255984211297E-4</v>
      </c>
      <c r="N78" s="19">
        <v>6.7920011345136303E-4</v>
      </c>
      <c r="O78" s="19">
        <v>0.224157024240761</v>
      </c>
      <c r="P78" s="18">
        <v>2</v>
      </c>
      <c r="Q78" s="18">
        <v>349</v>
      </c>
      <c r="R78" s="19">
        <v>2.8405115554029901E-3</v>
      </c>
      <c r="S78" s="19">
        <v>2.97318831162329E-3</v>
      </c>
      <c r="T78" s="19">
        <v>0.176108460603499</v>
      </c>
      <c r="U78" s="18">
        <v>1.6</v>
      </c>
      <c r="V78" s="18">
        <v>182</v>
      </c>
      <c r="W78" s="19">
        <v>3.9601403589828403E-5</v>
      </c>
      <c r="X78" s="19">
        <v>1.6598328888829401E-4</v>
      </c>
      <c r="Y78" s="19">
        <v>0.46102965746601998</v>
      </c>
      <c r="Z78" s="18">
        <v>1.9</v>
      </c>
      <c r="AA78" s="18">
        <v>471</v>
      </c>
      <c r="AB78" s="19">
        <v>0.58485689559110998</v>
      </c>
      <c r="AC78" s="19">
        <v>0.33057942417261998</v>
      </c>
      <c r="AD78" s="19">
        <v>5.2705912407116397E-2</v>
      </c>
      <c r="AE78" s="19">
        <v>1.3</v>
      </c>
      <c r="AF78" s="18">
        <v>471</v>
      </c>
      <c r="AG78" s="19">
        <v>0.35736808534877601</v>
      </c>
      <c r="AH78" s="19">
        <v>0.25118573632858099</v>
      </c>
      <c r="AI78" s="19">
        <v>6.1475005204808197E-2</v>
      </c>
      <c r="AJ78" s="19">
        <v>1.2</v>
      </c>
    </row>
    <row r="79" spans="1:36" x14ac:dyDescent="0.25">
      <c r="A79" s="20" t="s">
        <v>497</v>
      </c>
      <c r="B79" s="18">
        <v>324</v>
      </c>
      <c r="C79" s="19">
        <v>4.9981796479414697E-11</v>
      </c>
      <c r="D79" s="19">
        <v>1.17574991515645E-11</v>
      </c>
      <c r="E79" s="19">
        <v>0.58194036301543395</v>
      </c>
      <c r="F79" s="18">
        <v>2.9</v>
      </c>
      <c r="G79" s="21">
        <v>110</v>
      </c>
      <c r="H79" s="19">
        <v>5.4487037104422598E-10</v>
      </c>
      <c r="I79" s="19">
        <v>1.03319028067693E-8</v>
      </c>
      <c r="J79" s="19">
        <v>0.69869463187144498</v>
      </c>
      <c r="K79" s="18">
        <v>2.9</v>
      </c>
      <c r="L79" s="21">
        <v>420</v>
      </c>
      <c r="M79" s="19">
        <v>2.96157618393765E-2</v>
      </c>
      <c r="N79" s="19">
        <v>9.8749673417716892E-3</v>
      </c>
      <c r="O79" s="19">
        <v>0.120378871703475</v>
      </c>
      <c r="P79" s="18">
        <v>1.5</v>
      </c>
      <c r="Q79" s="18">
        <v>380</v>
      </c>
      <c r="R79" s="19">
        <v>4.8479654628619197E-5</v>
      </c>
      <c r="S79" s="19">
        <v>1.2686019725846099E-4</v>
      </c>
      <c r="T79" s="19">
        <v>0.34161230032994</v>
      </c>
      <c r="U79" s="18">
        <v>1.4</v>
      </c>
      <c r="V79" s="18">
        <v>595</v>
      </c>
      <c r="W79" s="19">
        <v>7.42492855197813E-2</v>
      </c>
      <c r="X79" s="19">
        <v>3.3956579879926403E-2</v>
      </c>
      <c r="Y79" s="19">
        <v>9.7402406334009303E-2</v>
      </c>
      <c r="Z79" s="18">
        <v>1.3</v>
      </c>
      <c r="AA79" s="18">
        <v>207</v>
      </c>
      <c r="AB79" s="19">
        <v>1.21208193202509E-2</v>
      </c>
      <c r="AC79" s="19">
        <v>3.2431987186451398E-2</v>
      </c>
      <c r="AD79" s="19">
        <v>0.116947924865893</v>
      </c>
      <c r="AE79" s="19">
        <v>1.5</v>
      </c>
      <c r="AF79" s="18">
        <v>207</v>
      </c>
      <c r="AG79" s="19">
        <v>0.156116824192228</v>
      </c>
      <c r="AH79" s="19">
        <v>0.21946178769563601</v>
      </c>
      <c r="AI79" s="19">
        <v>7.8546929138938404E-2</v>
      </c>
      <c r="AJ79" s="19">
        <v>1.4</v>
      </c>
    </row>
    <row r="80" spans="1:36" x14ac:dyDescent="0.25">
      <c r="A80" s="20" t="s">
        <v>463</v>
      </c>
      <c r="B80" s="18">
        <v>331</v>
      </c>
      <c r="C80" s="19">
        <v>1.26932109267841E-9</v>
      </c>
      <c r="D80" s="19">
        <v>1.8856935786133E-10</v>
      </c>
      <c r="E80" s="19">
        <v>0.491897046244134</v>
      </c>
      <c r="F80" s="18">
        <v>2.8</v>
      </c>
      <c r="G80" s="21">
        <v>345</v>
      </c>
      <c r="H80" s="19">
        <v>1.4962888145025801E-3</v>
      </c>
      <c r="I80" s="19">
        <v>1.4186411506161699E-3</v>
      </c>
      <c r="J80" s="19">
        <v>0.17415116155639601</v>
      </c>
      <c r="K80" s="18">
        <v>1.8</v>
      </c>
      <c r="L80" s="21">
        <v>228</v>
      </c>
      <c r="M80" s="19">
        <v>2.17624047559872E-4</v>
      </c>
      <c r="N80" s="19">
        <v>3.4401547900402501E-4</v>
      </c>
      <c r="O80" s="19">
        <v>0.21552430235103001</v>
      </c>
      <c r="P80" s="18">
        <v>2.1</v>
      </c>
      <c r="Q80" s="18">
        <v>710</v>
      </c>
      <c r="R80" s="19">
        <v>0.26111586874050202</v>
      </c>
      <c r="S80" s="19">
        <v>6.8328066421867006E-2</v>
      </c>
      <c r="T80" s="19">
        <v>6.4024255306049896E-2</v>
      </c>
      <c r="U80" s="18">
        <v>1.2</v>
      </c>
      <c r="V80" s="18">
        <v>126</v>
      </c>
      <c r="W80" s="19">
        <v>1.7185620928228301E-5</v>
      </c>
      <c r="X80" s="19">
        <v>9.5388509404620606E-5</v>
      </c>
      <c r="Y80" s="19">
        <v>0.51860215104114005</v>
      </c>
      <c r="Z80" s="18">
        <v>2.2000000000000002</v>
      </c>
      <c r="AA80" s="18">
        <v>174</v>
      </c>
      <c r="AB80" s="19">
        <v>1.42800275184479E-2</v>
      </c>
      <c r="AC80" s="19">
        <v>3.2431987186451398E-2</v>
      </c>
      <c r="AD80" s="19">
        <v>0.11337412749772301</v>
      </c>
      <c r="AE80" s="19">
        <v>1.6</v>
      </c>
      <c r="AF80" s="18">
        <v>174</v>
      </c>
      <c r="AG80" s="19">
        <v>2.1171312699892801E-2</v>
      </c>
      <c r="AH80" s="19">
        <v>8.2491346866784998E-2</v>
      </c>
      <c r="AI80" s="19">
        <v>0.136019714593723</v>
      </c>
      <c r="AJ80" s="19">
        <v>1.5</v>
      </c>
    </row>
    <row r="81" spans="1:36" x14ac:dyDescent="0.25">
      <c r="A81" s="20" t="s">
        <v>464</v>
      </c>
      <c r="B81" s="18">
        <v>332</v>
      </c>
      <c r="C81" s="19">
        <v>2.0313232843693899E-4</v>
      </c>
      <c r="D81" s="19">
        <v>9.7838302287174405E-6</v>
      </c>
      <c r="E81" s="19">
        <v>0.20839781433159199</v>
      </c>
      <c r="F81" s="18">
        <v>2.8</v>
      </c>
      <c r="G81" s="21">
        <v>272</v>
      </c>
      <c r="H81" s="19">
        <v>2.1568880715414599E-3</v>
      </c>
      <c r="I81" s="19">
        <v>1.53371969998606E-3</v>
      </c>
      <c r="J81" s="19">
        <v>0.15564623007985701</v>
      </c>
      <c r="K81" s="18">
        <v>2</v>
      </c>
      <c r="L81" s="21">
        <v>575</v>
      </c>
      <c r="M81" s="19">
        <v>5.6158961574903701E-2</v>
      </c>
      <c r="N81" s="19">
        <v>9.8749673417716892E-3</v>
      </c>
      <c r="O81" s="19">
        <v>0.103637906618525</v>
      </c>
      <c r="P81" s="18">
        <v>1.8</v>
      </c>
      <c r="Q81" s="18">
        <v>462</v>
      </c>
      <c r="R81" s="19">
        <v>7.0206425841616599E-2</v>
      </c>
      <c r="S81" s="19">
        <v>2.8412562244453599E-2</v>
      </c>
      <c r="T81" s="19">
        <v>8.8834477521393396E-2</v>
      </c>
      <c r="U81" s="18">
        <v>1.6</v>
      </c>
      <c r="V81" s="18">
        <v>125</v>
      </c>
      <c r="W81" s="19">
        <v>1.09419048601921E-3</v>
      </c>
      <c r="X81" s="19">
        <v>1.9032659046551001E-3</v>
      </c>
      <c r="Y81" s="19">
        <v>0.26187764195791202</v>
      </c>
      <c r="Z81" s="18">
        <v>2.2000000000000002</v>
      </c>
      <c r="AA81" s="18">
        <v>346</v>
      </c>
      <c r="AB81" s="19">
        <v>0.28594627519964599</v>
      </c>
      <c r="AC81" s="19">
        <v>0.161625785234636</v>
      </c>
      <c r="AD81" s="19">
        <v>6.0557316081820502E-2</v>
      </c>
      <c r="AE81" s="19">
        <v>1.4</v>
      </c>
      <c r="AF81" s="18">
        <v>346</v>
      </c>
      <c r="AG81" s="19">
        <v>0.62472480619596504</v>
      </c>
      <c r="AH81" s="19">
        <v>0.439104572793382</v>
      </c>
      <c r="AI81" s="19">
        <v>5.3163508958026399E-2</v>
      </c>
      <c r="AJ81" s="19">
        <v>1.3</v>
      </c>
    </row>
    <row r="82" spans="1:36" x14ac:dyDescent="0.25">
      <c r="A82" s="20" t="s">
        <v>407</v>
      </c>
      <c r="B82" s="18">
        <v>453</v>
      </c>
      <c r="C82" s="19">
        <v>9.6083115619185408E-3</v>
      </c>
      <c r="D82" s="19">
        <v>2.3139125571441799E-4</v>
      </c>
      <c r="E82" s="19">
        <v>0.15012000396863401</v>
      </c>
      <c r="F82" s="18">
        <v>2.4</v>
      </c>
      <c r="G82" s="21">
        <v>171</v>
      </c>
      <c r="H82" s="19">
        <v>1.8510927979847099E-2</v>
      </c>
      <c r="I82" s="19">
        <v>8.7751655675623007E-3</v>
      </c>
      <c r="J82" s="19">
        <v>0.12866535817612501</v>
      </c>
      <c r="K82" s="18">
        <v>2.4</v>
      </c>
      <c r="L82" s="21">
        <v>521</v>
      </c>
      <c r="M82" s="19">
        <v>8.9750624729130798E-2</v>
      </c>
      <c r="N82" s="19">
        <v>1.5763987126370602E-2</v>
      </c>
      <c r="O82" s="19">
        <v>0.101286587527067</v>
      </c>
      <c r="P82" s="18">
        <v>2.1</v>
      </c>
      <c r="Q82" s="18">
        <v>849</v>
      </c>
      <c r="R82" s="19">
        <v>0.491814033199303</v>
      </c>
      <c r="S82" s="19">
        <v>0.12869651350467901</v>
      </c>
      <c r="T82" s="19">
        <v>5.5116817419686499E-2</v>
      </c>
      <c r="U82" s="18">
        <v>1.1000000000000001</v>
      </c>
      <c r="V82" s="18">
        <v>293</v>
      </c>
      <c r="W82" s="19">
        <v>8.4973928015652498E-5</v>
      </c>
      <c r="X82" s="19">
        <v>2.67116517912091E-4</v>
      </c>
      <c r="Y82" s="19">
        <v>0.41045344922063798</v>
      </c>
      <c r="Z82" s="18">
        <v>1.6</v>
      </c>
      <c r="AA82" s="18">
        <v>608</v>
      </c>
      <c r="AB82" s="19">
        <v>0.49396139901004199</v>
      </c>
      <c r="AC82" s="19">
        <v>0.27920244435726899</v>
      </c>
      <c r="AD82" s="19">
        <v>5.4261345827651998E-2</v>
      </c>
      <c r="AE82" s="19">
        <v>1.2</v>
      </c>
      <c r="AF82" s="18">
        <v>608</v>
      </c>
      <c r="AG82" s="19">
        <v>0.65627678249862897</v>
      </c>
      <c r="AH82" s="19">
        <v>0.46128172493742903</v>
      </c>
      <c r="AI82" s="19">
        <v>5.2614446518141698E-2</v>
      </c>
      <c r="AJ82" s="19">
        <v>1.1000000000000001</v>
      </c>
    </row>
    <row r="83" spans="1:36" x14ac:dyDescent="0.25">
      <c r="A83" s="20" t="s">
        <v>440</v>
      </c>
      <c r="B83" s="18">
        <v>337</v>
      </c>
      <c r="C83" s="19">
        <v>1.1811605437950201E-5</v>
      </c>
      <c r="D83" s="19">
        <v>5.6890374477923801E-7</v>
      </c>
      <c r="E83" s="19">
        <v>0.29612551094415202</v>
      </c>
      <c r="F83" s="18">
        <v>2.8</v>
      </c>
      <c r="G83" s="21">
        <v>394</v>
      </c>
      <c r="H83" s="19">
        <v>3.9696875907018501E-2</v>
      </c>
      <c r="I83" s="19">
        <v>1.1373427177398801E-2</v>
      </c>
      <c r="J83" s="19">
        <v>0.11133857614006799</v>
      </c>
      <c r="K83" s="18">
        <v>1.7</v>
      </c>
      <c r="L83" s="21">
        <v>619</v>
      </c>
      <c r="M83" s="19">
        <v>5.5205207406362401E-2</v>
      </c>
      <c r="N83" s="19">
        <v>9.8749673417716892E-3</v>
      </c>
      <c r="O83" s="19">
        <v>0.113209976661649</v>
      </c>
      <c r="P83" s="18">
        <v>1.6</v>
      </c>
      <c r="Q83" s="18">
        <v>241</v>
      </c>
      <c r="R83" s="19">
        <v>5.75513900892343E-3</v>
      </c>
      <c r="S83" s="19">
        <v>4.5179657869771003E-3</v>
      </c>
      <c r="T83" s="19">
        <v>0.153725173148443</v>
      </c>
      <c r="U83" s="18">
        <v>1.8</v>
      </c>
      <c r="V83" s="18">
        <v>251</v>
      </c>
      <c r="W83" s="19">
        <v>1.52980916021094E-3</v>
      </c>
      <c r="X83" s="19">
        <v>2.1373211785896701E-3</v>
      </c>
      <c r="Y83" s="19">
        <v>0.24510195797130199</v>
      </c>
      <c r="Z83" s="18">
        <v>1.7</v>
      </c>
      <c r="AA83" s="18">
        <v>444</v>
      </c>
      <c r="AB83" s="19">
        <v>0.27870209500586401</v>
      </c>
      <c r="AC83" s="19">
        <v>0.15753114783681099</v>
      </c>
      <c r="AD83" s="19">
        <v>6.0890079341932801E-2</v>
      </c>
      <c r="AE83" s="19">
        <v>1.3</v>
      </c>
      <c r="AF83" s="18">
        <v>444</v>
      </c>
      <c r="AG83" s="19">
        <v>1.4630929137765199E-2</v>
      </c>
      <c r="AH83" s="19">
        <v>6.4051825806976798E-2</v>
      </c>
      <c r="AI83" s="19">
        <v>0.14901012648078099</v>
      </c>
      <c r="AJ83" s="19">
        <v>2</v>
      </c>
    </row>
    <row r="84" spans="1:36" x14ac:dyDescent="0.25">
      <c r="A84" s="20" t="s">
        <v>458</v>
      </c>
      <c r="B84" s="18">
        <v>364</v>
      </c>
      <c r="C84" s="19">
        <v>4.3194342846941601E-7</v>
      </c>
      <c r="D84" s="19">
        <v>4.1608947281543897E-8</v>
      </c>
      <c r="E84" s="19">
        <v>0.35529206697835602</v>
      </c>
      <c r="F84" s="18">
        <v>2.7</v>
      </c>
      <c r="G84" s="21">
        <v>352</v>
      </c>
      <c r="H84" s="19">
        <v>4.6530752033567303E-2</v>
      </c>
      <c r="I84" s="19">
        <v>1.1373427177398801E-2</v>
      </c>
      <c r="J84" s="19">
        <v>0.106624183661199</v>
      </c>
      <c r="K84" s="18">
        <v>1.8</v>
      </c>
      <c r="L84" s="21">
        <v>409</v>
      </c>
      <c r="M84" s="19">
        <v>3.37661991033225E-2</v>
      </c>
      <c r="N84" s="19">
        <v>9.8749673417716892E-3</v>
      </c>
      <c r="O84" s="19">
        <v>0.112459355029275</v>
      </c>
      <c r="P84" s="18">
        <v>1.6</v>
      </c>
      <c r="Q84" s="18">
        <v>114</v>
      </c>
      <c r="R84" s="19">
        <v>7.8637813172299702E-6</v>
      </c>
      <c r="S84" s="19">
        <v>2.8808810612219001E-5</v>
      </c>
      <c r="T84" s="19">
        <v>0.43454100150382602</v>
      </c>
      <c r="U84" s="18">
        <v>2.5</v>
      </c>
      <c r="V84" s="18">
        <v>256</v>
      </c>
      <c r="W84" s="19">
        <v>4.9885453256515101E-4</v>
      </c>
      <c r="X84" s="19">
        <v>1.0454366321155299E-3</v>
      </c>
      <c r="Y84" s="19">
        <v>0.303745654621845</v>
      </c>
      <c r="Z84" s="18">
        <v>1.7</v>
      </c>
      <c r="AA84" s="18">
        <v>782</v>
      </c>
      <c r="AB84" s="19">
        <v>0.28395428161891401</v>
      </c>
      <c r="AC84" s="19">
        <v>0.160499848110806</v>
      </c>
      <c r="AD84" s="19">
        <v>6.0647686226519802E-2</v>
      </c>
      <c r="AE84" s="19">
        <v>1.1000000000000001</v>
      </c>
      <c r="AF84" s="18">
        <v>782</v>
      </c>
      <c r="AG84" s="19">
        <v>8.2611316403137201E-3</v>
      </c>
      <c r="AH84" s="19">
        <v>4.6452462187928097E-2</v>
      </c>
      <c r="AI84" s="19">
        <v>0.17058891793327699</v>
      </c>
      <c r="AJ84" s="19">
        <v>1.3</v>
      </c>
    </row>
    <row r="85" spans="1:36" x14ac:dyDescent="0.25">
      <c r="A85" s="20" t="s">
        <v>498</v>
      </c>
      <c r="B85" s="18">
        <v>495</v>
      </c>
      <c r="C85" s="19">
        <v>3.60334763845893E-5</v>
      </c>
      <c r="D85" s="19">
        <v>1.7355455835616301E-6</v>
      </c>
      <c r="E85" s="19">
        <v>0.26316551998987397</v>
      </c>
      <c r="F85" s="18">
        <v>2.2999999999999998</v>
      </c>
      <c r="G85" s="21">
        <v>755</v>
      </c>
      <c r="H85" s="19">
        <v>7.6646611472612799E-2</v>
      </c>
      <c r="I85" s="19">
        <v>1.8167287631312801E-2</v>
      </c>
      <c r="J85" s="19">
        <v>0.102921206601506</v>
      </c>
      <c r="K85" s="18">
        <v>1.5</v>
      </c>
      <c r="L85" s="21">
        <v>256</v>
      </c>
      <c r="M85" s="19">
        <v>2.9171521604338599E-3</v>
      </c>
      <c r="N85" s="19">
        <v>1.83132443446785E-3</v>
      </c>
      <c r="O85" s="19">
        <v>0.17537032783102499</v>
      </c>
      <c r="P85" s="18">
        <v>2</v>
      </c>
      <c r="Q85" s="18">
        <v>814</v>
      </c>
      <c r="R85" s="19">
        <v>0.89945594180277799</v>
      </c>
      <c r="S85" s="19">
        <v>0.23536710208953299</v>
      </c>
      <c r="T85" s="19">
        <v>5.0170351997213203E-2</v>
      </c>
      <c r="U85" s="18">
        <v>1.1000000000000001</v>
      </c>
      <c r="V85" s="18">
        <v>333</v>
      </c>
      <c r="W85" s="19">
        <v>4.6431211535463202E-2</v>
      </c>
      <c r="X85" s="19">
        <v>3.2434899183319897E-2</v>
      </c>
      <c r="Y85" s="19">
        <v>0.110863565324149</v>
      </c>
      <c r="Z85" s="18">
        <v>1.5</v>
      </c>
      <c r="AA85" s="18">
        <v>199</v>
      </c>
      <c r="AB85" s="19">
        <v>1.20520702026977E-2</v>
      </c>
      <c r="AC85" s="19">
        <v>3.2431987186451398E-2</v>
      </c>
      <c r="AD85" s="19">
        <v>0.117073128977081</v>
      </c>
      <c r="AE85" s="19">
        <v>1.5</v>
      </c>
      <c r="AF85" s="18">
        <v>199</v>
      </c>
      <c r="AG85" s="19">
        <v>8.5476359001213E-3</v>
      </c>
      <c r="AH85" s="19">
        <v>4.8063479766978202E-2</v>
      </c>
      <c r="AI85" s="19">
        <v>0.169250611042359</v>
      </c>
      <c r="AJ85" s="19">
        <v>1.6</v>
      </c>
    </row>
    <row r="86" spans="1:36" x14ac:dyDescent="0.25">
      <c r="A86" s="20" t="s">
        <v>447</v>
      </c>
      <c r="B86" s="18">
        <v>365</v>
      </c>
      <c r="C86" s="19">
        <v>9.8477641596872395E-9</v>
      </c>
      <c r="D86" s="19">
        <v>1.1867664562296901E-9</v>
      </c>
      <c r="E86" s="19">
        <v>0.47232756417638799</v>
      </c>
      <c r="F86" s="18">
        <v>2.7</v>
      </c>
      <c r="G86" s="21">
        <v>280</v>
      </c>
      <c r="H86" s="19">
        <v>2.05200346698797E-4</v>
      </c>
      <c r="I86" s="19">
        <v>3.4046561931807602E-4</v>
      </c>
      <c r="J86" s="19">
        <v>0.238306495320914</v>
      </c>
      <c r="K86" s="18">
        <v>2</v>
      </c>
      <c r="L86" s="21">
        <v>854</v>
      </c>
      <c r="M86" s="19">
        <v>0.11957827270685201</v>
      </c>
      <c r="N86" s="19">
        <v>2.1002977497187401E-2</v>
      </c>
      <c r="O86" s="19">
        <v>9.3185503108070097E-2</v>
      </c>
      <c r="P86" s="18">
        <v>1.3</v>
      </c>
      <c r="Q86" s="18">
        <v>334</v>
      </c>
      <c r="R86" s="19">
        <v>4.1333172299529099E-4</v>
      </c>
      <c r="S86" s="19">
        <v>6.4895689931018601E-4</v>
      </c>
      <c r="T86" s="19">
        <v>0.24670096299600699</v>
      </c>
      <c r="U86" s="18">
        <v>1.6</v>
      </c>
      <c r="V86" s="18">
        <v>152</v>
      </c>
      <c r="W86" s="19">
        <v>5.5125424794910604E-6</v>
      </c>
      <c r="X86" s="19">
        <v>4.4284559179319003E-5</v>
      </c>
      <c r="Y86" s="19">
        <v>0.59910422770500005</v>
      </c>
      <c r="Z86" s="18">
        <v>2.1</v>
      </c>
      <c r="AA86" s="18">
        <v>513</v>
      </c>
      <c r="AB86" s="19">
        <v>0.36353696984679201</v>
      </c>
      <c r="AC86" s="19">
        <v>0.205482474539261</v>
      </c>
      <c r="AD86" s="19">
        <v>5.7591730371665699E-2</v>
      </c>
      <c r="AE86" s="19">
        <v>1.2</v>
      </c>
      <c r="AF86" s="18">
        <v>513</v>
      </c>
      <c r="AG86" s="19">
        <v>6.7840887852266198E-4</v>
      </c>
      <c r="AH86" s="19">
        <v>7.1525679265924897E-3</v>
      </c>
      <c r="AI86" s="19">
        <v>0.28693564707834401</v>
      </c>
      <c r="AJ86" s="19">
        <v>1.5</v>
      </c>
    </row>
    <row r="87" spans="1:36" x14ac:dyDescent="0.25">
      <c r="A87" s="20" t="s">
        <v>656</v>
      </c>
      <c r="B87" s="18">
        <v>369</v>
      </c>
      <c r="C87" s="19">
        <v>4.3897282609826E-3</v>
      </c>
      <c r="D87" s="19">
        <v>1.0571521624877599E-4</v>
      </c>
      <c r="E87" s="19">
        <v>0.164875847997492</v>
      </c>
      <c r="F87" s="18">
        <v>2.7</v>
      </c>
      <c r="G87" s="21">
        <v>571</v>
      </c>
      <c r="H87" s="19">
        <v>8.2794090635991399E-2</v>
      </c>
      <c r="I87" s="19">
        <v>1.9624403869367299E-2</v>
      </c>
      <c r="J87" s="19">
        <v>9.6612589056216502E-2</v>
      </c>
      <c r="K87" s="18">
        <v>1.9</v>
      </c>
      <c r="L87" s="21">
        <v>209</v>
      </c>
      <c r="M87" s="19">
        <v>2.1786329543648501E-2</v>
      </c>
      <c r="N87" s="19">
        <v>7.6531928216310597E-3</v>
      </c>
      <c r="O87" s="19">
        <v>0.131083276611589</v>
      </c>
      <c r="P87" s="18">
        <v>2.2000000000000002</v>
      </c>
      <c r="Q87" s="18">
        <v>444</v>
      </c>
      <c r="R87" s="19">
        <v>5.9566855263939601E-2</v>
      </c>
      <c r="S87" s="19">
        <v>2.8412562244453599E-2</v>
      </c>
      <c r="T87" s="19">
        <v>9.2414231529744706E-2</v>
      </c>
      <c r="U87" s="18">
        <v>1.7</v>
      </c>
      <c r="V87" s="18">
        <v>139</v>
      </c>
      <c r="W87" s="19">
        <v>3.9537096561503799E-4</v>
      </c>
      <c r="X87" s="19">
        <v>8.2856877856445901E-4</v>
      </c>
      <c r="Y87" s="19">
        <v>0.31681282155117302</v>
      </c>
      <c r="Z87" s="18">
        <v>2.1</v>
      </c>
      <c r="AA87" s="18">
        <v>515</v>
      </c>
      <c r="AB87" s="19">
        <v>0.72561228225011598</v>
      </c>
      <c r="AC87" s="19">
        <v>0.410138774539688</v>
      </c>
      <c r="AD87" s="19">
        <v>5.1111606234397297E-2</v>
      </c>
      <c r="AE87" s="19">
        <v>1.2</v>
      </c>
      <c r="AF87" s="18">
        <v>515</v>
      </c>
      <c r="AG87" s="19">
        <v>0.952420534845833</v>
      </c>
      <c r="AH87" s="19">
        <v>0.66943429799062404</v>
      </c>
      <c r="AI87" s="19">
        <v>5.0046627711411398E-2</v>
      </c>
      <c r="AJ87" s="19">
        <v>1.1000000000000001</v>
      </c>
    </row>
    <row r="88" spans="1:36" x14ac:dyDescent="0.25">
      <c r="A88" s="20" t="s">
        <v>499</v>
      </c>
      <c r="B88" s="18">
        <v>374</v>
      </c>
      <c r="C88" s="19">
        <v>1.4309532011050801E-3</v>
      </c>
      <c r="D88" s="19">
        <v>3.44607953164831E-5</v>
      </c>
      <c r="E88" s="19">
        <v>0.16190724265709999</v>
      </c>
      <c r="F88" s="18">
        <v>2.7</v>
      </c>
      <c r="G88" s="21">
        <v>615</v>
      </c>
      <c r="H88" s="19">
        <v>0.105235792453231</v>
      </c>
      <c r="I88" s="19">
        <v>2.4943684709272999E-2</v>
      </c>
      <c r="J88" s="19">
        <v>8.9943331179053398E-2</v>
      </c>
      <c r="K88" s="18">
        <v>1.7</v>
      </c>
      <c r="L88" s="21">
        <v>212</v>
      </c>
      <c r="M88" s="19">
        <v>1.1570344270146599E-2</v>
      </c>
      <c r="N88" s="19">
        <v>4.74034265217108E-3</v>
      </c>
      <c r="O88" s="19">
        <v>0.124316231430722</v>
      </c>
      <c r="P88" s="18">
        <v>2.2000000000000002</v>
      </c>
      <c r="Q88" s="18">
        <v>161</v>
      </c>
      <c r="R88" s="19">
        <v>4.1007959536738499E-3</v>
      </c>
      <c r="S88" s="19">
        <v>3.2267887690444401E-3</v>
      </c>
      <c r="T88" s="19">
        <v>0.164240072384045</v>
      </c>
      <c r="U88" s="18">
        <v>2.1</v>
      </c>
      <c r="V88" s="18">
        <v>894</v>
      </c>
      <c r="W88" s="19">
        <v>0.73145401064856597</v>
      </c>
      <c r="X88" s="19">
        <v>0.25548156410371498</v>
      </c>
      <c r="Y88" s="19">
        <v>5.1549623114817401E-2</v>
      </c>
      <c r="Z88" s="18">
        <v>1.1000000000000001</v>
      </c>
      <c r="AA88" s="18">
        <v>478</v>
      </c>
      <c r="AB88" s="19">
        <v>0.36980113126495801</v>
      </c>
      <c r="AC88" s="19">
        <v>0.209023174649241</v>
      </c>
      <c r="AD88" s="19">
        <v>5.7391627451817098E-2</v>
      </c>
      <c r="AE88" s="19">
        <v>1.3</v>
      </c>
      <c r="AF88" s="18">
        <v>478</v>
      </c>
      <c r="AG88" s="19">
        <v>0.46649912204352501</v>
      </c>
      <c r="AH88" s="19">
        <v>0.32789141020463097</v>
      </c>
      <c r="AI88" s="19">
        <v>5.7092373507265197E-2</v>
      </c>
      <c r="AJ88" s="19">
        <v>1.1000000000000001</v>
      </c>
    </row>
    <row r="89" spans="1:36" x14ac:dyDescent="0.25">
      <c r="A89" s="20" t="s">
        <v>448</v>
      </c>
      <c r="B89" s="18">
        <v>382</v>
      </c>
      <c r="C89" s="19">
        <v>1.3951062527439701E-12</v>
      </c>
      <c r="D89" s="19">
        <v>4.3676768938673702E-13</v>
      </c>
      <c r="E89" s="19">
        <v>0.69984577116605895</v>
      </c>
      <c r="F89" s="18">
        <v>2.7</v>
      </c>
      <c r="G89" s="21">
        <v>233</v>
      </c>
      <c r="H89" s="19">
        <v>4.2832247304502798E-8</v>
      </c>
      <c r="I89" s="19">
        <v>3.8579055467142101E-7</v>
      </c>
      <c r="J89" s="19">
        <v>0.53102871953706099</v>
      </c>
      <c r="K89" s="18">
        <v>2.1</v>
      </c>
      <c r="L89" s="21">
        <v>736</v>
      </c>
      <c r="M89" s="19">
        <v>5.4958406702256199E-2</v>
      </c>
      <c r="N89" s="19">
        <v>9.8749673417716892E-3</v>
      </c>
      <c r="O89" s="19">
        <v>0.113022844922266</v>
      </c>
      <c r="P89" s="18">
        <v>1.4</v>
      </c>
      <c r="Q89" s="18">
        <v>186</v>
      </c>
      <c r="R89" s="19">
        <v>4.5836806827903502E-6</v>
      </c>
      <c r="S89" s="19">
        <v>1.9191114789677099E-5</v>
      </c>
      <c r="T89" s="19">
        <v>0.463902910977737</v>
      </c>
      <c r="U89" s="18">
        <v>2</v>
      </c>
      <c r="V89" s="18">
        <v>209</v>
      </c>
      <c r="W89" s="19">
        <v>1.6570127922233E-4</v>
      </c>
      <c r="X89" s="19">
        <v>4.63007887013111E-4</v>
      </c>
      <c r="Y89" s="19">
        <v>0.36830416693062901</v>
      </c>
      <c r="Z89" s="18">
        <v>1.9</v>
      </c>
      <c r="AA89" s="18">
        <v>898</v>
      </c>
      <c r="AB89" s="19">
        <v>0.87290746643000405</v>
      </c>
      <c r="AC89" s="19">
        <v>0.49339462316976102</v>
      </c>
      <c r="AD89" s="19">
        <v>5.0230326448911997E-2</v>
      </c>
      <c r="AE89" s="19">
        <v>1</v>
      </c>
      <c r="AF89" s="18">
        <v>898</v>
      </c>
      <c r="AG89" s="19">
        <v>1.98638445521927E-2</v>
      </c>
      <c r="AH89" s="19">
        <v>8.2491346866784998E-2</v>
      </c>
      <c r="AI89" s="19">
        <v>0.13820756929629099</v>
      </c>
      <c r="AJ89" s="19">
        <v>1.3</v>
      </c>
    </row>
    <row r="90" spans="1:36" x14ac:dyDescent="0.25">
      <c r="A90" s="20" t="s">
        <v>500</v>
      </c>
      <c r="B90" s="18">
        <v>465</v>
      </c>
      <c r="C90" s="19">
        <v>8.5069418509497994E-8</v>
      </c>
      <c r="D90" s="19">
        <v>8.19470494683986E-9</v>
      </c>
      <c r="E90" s="19">
        <v>0.41258776357446503</v>
      </c>
      <c r="F90" s="18">
        <v>2.4</v>
      </c>
      <c r="G90" s="21">
        <v>410</v>
      </c>
      <c r="H90" s="19">
        <v>4.19153234372804E-4</v>
      </c>
      <c r="I90" s="19">
        <v>5.8421047581949702E-4</v>
      </c>
      <c r="J90" s="19">
        <v>0.21695171149609299</v>
      </c>
      <c r="K90" s="18">
        <v>1.6</v>
      </c>
      <c r="L90" s="21">
        <v>375</v>
      </c>
      <c r="M90" s="19">
        <v>5.2699317324034203E-3</v>
      </c>
      <c r="N90" s="19">
        <v>2.7768654392272499E-3</v>
      </c>
      <c r="O90" s="19">
        <v>0.166518974751976</v>
      </c>
      <c r="P90" s="18">
        <v>1.7</v>
      </c>
      <c r="Q90" s="18">
        <v>375</v>
      </c>
      <c r="R90" s="19">
        <v>1.1419574849987299E-2</v>
      </c>
      <c r="S90" s="19">
        <v>8.2534957887360795E-3</v>
      </c>
      <c r="T90" s="19">
        <v>0.13373621446447601</v>
      </c>
      <c r="U90" s="18">
        <v>1.5</v>
      </c>
      <c r="V90" s="18">
        <v>367</v>
      </c>
      <c r="W90" s="19">
        <v>6.9540537779091399E-3</v>
      </c>
      <c r="X90" s="19">
        <v>7.2867159527894498E-3</v>
      </c>
      <c r="Y90" s="19">
        <v>0.177450198597358</v>
      </c>
      <c r="Z90" s="18">
        <v>1.4</v>
      </c>
      <c r="AA90" s="18">
        <v>536</v>
      </c>
      <c r="AB90" s="19">
        <v>9.2279963370944795E-2</v>
      </c>
      <c r="AC90" s="19">
        <v>0.108475787424285</v>
      </c>
      <c r="AD90" s="19">
        <v>7.7495792826797999E-2</v>
      </c>
      <c r="AE90" s="19">
        <v>1.2</v>
      </c>
      <c r="AF90" s="18">
        <v>536</v>
      </c>
      <c r="AG90" s="19">
        <v>1.8868626526170201E-2</v>
      </c>
      <c r="AH90" s="19">
        <v>7.9573919022894596E-2</v>
      </c>
      <c r="AI90" s="19">
        <v>0.13998781675601901</v>
      </c>
      <c r="AJ90" s="19">
        <v>1.6</v>
      </c>
    </row>
    <row r="91" spans="1:36" x14ac:dyDescent="0.25">
      <c r="A91" s="20" t="s">
        <v>418</v>
      </c>
      <c r="B91" s="18">
        <v>874</v>
      </c>
      <c r="C91" s="19">
        <v>5.7227885928221998E-2</v>
      </c>
      <c r="D91" s="19">
        <v>1.37818515786853E-3</v>
      </c>
      <c r="E91" s="19">
        <v>0.114890783681455</v>
      </c>
      <c r="F91" s="18">
        <v>1.7</v>
      </c>
      <c r="G91" s="21">
        <v>700</v>
      </c>
      <c r="H91" s="19">
        <v>9.0940364259042006E-2</v>
      </c>
      <c r="I91" s="19">
        <v>2.1555287612169401E-2</v>
      </c>
      <c r="J91" s="19">
        <v>0.10190599926437501</v>
      </c>
      <c r="K91" s="18">
        <v>1.5</v>
      </c>
      <c r="L91" s="21">
        <v>755</v>
      </c>
      <c r="M91" s="19">
        <v>0.15274646602143199</v>
      </c>
      <c r="N91" s="19">
        <v>2.6828708226015501E-2</v>
      </c>
      <c r="O91" s="19">
        <v>8.3282529826291099E-2</v>
      </c>
      <c r="P91" s="18">
        <v>1.4</v>
      </c>
      <c r="Q91" s="18">
        <v>834</v>
      </c>
      <c r="R91" s="19">
        <v>0.69685629840699503</v>
      </c>
      <c r="S91" s="19">
        <v>0.18235139700134101</v>
      </c>
      <c r="T91" s="19">
        <v>5.1626514927653397E-2</v>
      </c>
      <c r="U91" s="18">
        <v>1.1000000000000001</v>
      </c>
      <c r="V91" s="18">
        <v>535</v>
      </c>
      <c r="W91" s="19">
        <v>7.6843965021099803E-2</v>
      </c>
      <c r="X91" s="19">
        <v>3.3956579879926403E-2</v>
      </c>
      <c r="Y91" s="19">
        <v>9.6463930059698999E-2</v>
      </c>
      <c r="Z91" s="18">
        <v>1.4</v>
      </c>
      <c r="AA91" s="18">
        <v>539</v>
      </c>
      <c r="AB91" s="19">
        <v>0.25145005587895403</v>
      </c>
      <c r="AC91" s="19">
        <v>0.15442638947293899</v>
      </c>
      <c r="AD91" s="19">
        <v>6.2252583184800397E-2</v>
      </c>
      <c r="AE91" s="19">
        <v>1.2</v>
      </c>
      <c r="AF91" s="18">
        <v>539</v>
      </c>
      <c r="AG91" s="19">
        <v>0.776271691295774</v>
      </c>
      <c r="AH91" s="19">
        <v>0.54562336247474696</v>
      </c>
      <c r="AI91" s="19">
        <v>5.1060962642095101E-2</v>
      </c>
      <c r="AJ91" s="19">
        <v>1</v>
      </c>
    </row>
    <row r="92" spans="1:36" x14ac:dyDescent="0.25">
      <c r="A92" s="20" t="s">
        <v>501</v>
      </c>
      <c r="B92" s="18">
        <v>406</v>
      </c>
      <c r="C92" s="19">
        <v>5.6919314261882903E-8</v>
      </c>
      <c r="D92" s="19">
        <v>6.7663378275607201E-9</v>
      </c>
      <c r="E92" s="19">
        <v>0.39590002980792</v>
      </c>
      <c r="F92" s="18">
        <v>2.6</v>
      </c>
      <c r="G92" s="21">
        <v>390</v>
      </c>
      <c r="H92" s="19">
        <v>4.23074755581717E-2</v>
      </c>
      <c r="I92" s="19">
        <v>1.1373427177398801E-2</v>
      </c>
      <c r="J92" s="19">
        <v>0.112920017588215</v>
      </c>
      <c r="K92" s="18">
        <v>1.7</v>
      </c>
      <c r="L92" s="21">
        <v>797</v>
      </c>
      <c r="M92" s="19">
        <v>8.7364850314223905E-2</v>
      </c>
      <c r="N92" s="19">
        <v>1.53449447266489E-2</v>
      </c>
      <c r="O92" s="19">
        <v>9.3771369083338704E-2</v>
      </c>
      <c r="P92" s="18">
        <v>1.4</v>
      </c>
      <c r="Q92" s="18">
        <v>98</v>
      </c>
      <c r="R92" s="19">
        <v>8.0415134551259305E-9</v>
      </c>
      <c r="S92" s="19">
        <v>9.3453790160219594E-8</v>
      </c>
      <c r="T92" s="19">
        <v>0.81164808231135199</v>
      </c>
      <c r="U92" s="18">
        <v>2.6</v>
      </c>
      <c r="V92" s="18">
        <v>192</v>
      </c>
      <c r="W92" s="19">
        <v>1.77891463620527E-3</v>
      </c>
      <c r="X92" s="19">
        <v>2.48535047753302E-3</v>
      </c>
      <c r="Y92" s="19">
        <v>0.237764268475429</v>
      </c>
      <c r="Z92" s="18">
        <v>1.9</v>
      </c>
      <c r="AA92" s="18">
        <v>233</v>
      </c>
      <c r="AB92" s="19">
        <v>1.04808753354935E-2</v>
      </c>
      <c r="AC92" s="19">
        <v>2.9620594023523301E-2</v>
      </c>
      <c r="AD92" s="19">
        <v>0.120173134324877</v>
      </c>
      <c r="AE92" s="19">
        <v>1.4</v>
      </c>
      <c r="AF92" s="18">
        <v>233</v>
      </c>
      <c r="AG92" s="19">
        <v>0.54200406792970202</v>
      </c>
      <c r="AH92" s="19">
        <v>0.380962084969445</v>
      </c>
      <c r="AI92" s="19">
        <v>5.4942092242098103E-2</v>
      </c>
      <c r="AJ92" s="19">
        <v>1.3</v>
      </c>
    </row>
    <row r="93" spans="1:36" x14ac:dyDescent="0.25">
      <c r="A93" s="20" t="s">
        <v>454</v>
      </c>
      <c r="B93" s="18">
        <v>417</v>
      </c>
      <c r="C93" s="19">
        <v>8.3368630493518802E-6</v>
      </c>
      <c r="D93" s="19">
        <v>5.2970705339320905E-7</v>
      </c>
      <c r="E93" s="19">
        <v>0.31030656438398901</v>
      </c>
      <c r="F93" s="18">
        <v>2.5</v>
      </c>
      <c r="G93" s="21">
        <v>234</v>
      </c>
      <c r="H93" s="19">
        <v>4.4945455555622701E-4</v>
      </c>
      <c r="I93" s="19">
        <v>5.8421047581949702E-4</v>
      </c>
      <c r="J93" s="19">
        <v>0.23703025281594001</v>
      </c>
      <c r="K93" s="18">
        <v>2.1</v>
      </c>
      <c r="L93" s="21">
        <v>156</v>
      </c>
      <c r="M93" s="19">
        <v>1.0962284584804501E-3</v>
      </c>
      <c r="N93" s="19">
        <v>9.6271927684075497E-4</v>
      </c>
      <c r="O93" s="19">
        <v>0.20661355889052099</v>
      </c>
      <c r="P93" s="18">
        <v>2.4</v>
      </c>
      <c r="Q93" s="18">
        <v>881</v>
      </c>
      <c r="R93" s="19">
        <v>0.83660546626724797</v>
      </c>
      <c r="S93" s="19">
        <v>0.21892056635138801</v>
      </c>
      <c r="T93" s="19">
        <v>5.04542668902353E-2</v>
      </c>
      <c r="U93" s="18">
        <v>1.1000000000000001</v>
      </c>
      <c r="V93" s="18">
        <v>599</v>
      </c>
      <c r="W93" s="19">
        <v>6.1989497852524097E-2</v>
      </c>
      <c r="X93" s="19">
        <v>3.3956579879926403E-2</v>
      </c>
      <c r="Y93" s="19">
        <v>0.102437330645511</v>
      </c>
      <c r="Z93" s="18">
        <v>1.3</v>
      </c>
      <c r="AA93" s="18">
        <v>814</v>
      </c>
      <c r="AB93" s="19">
        <v>0.44776290890280102</v>
      </c>
      <c r="AC93" s="19">
        <v>0.25308961167559002</v>
      </c>
      <c r="AD93" s="19">
        <v>5.5264021581768498E-2</v>
      </c>
      <c r="AE93" s="19">
        <v>1.1000000000000001</v>
      </c>
      <c r="AF93" s="18">
        <v>814</v>
      </c>
      <c r="AG93" s="19">
        <v>0.45687009917715599</v>
      </c>
      <c r="AH93" s="19">
        <v>0.32112339342313001</v>
      </c>
      <c r="AI93" s="19">
        <v>5.7410853764708197E-2</v>
      </c>
      <c r="AJ93" s="19">
        <v>1.2</v>
      </c>
    </row>
    <row r="94" spans="1:36" x14ac:dyDescent="0.25">
      <c r="A94" s="20" t="s">
        <v>410</v>
      </c>
      <c r="B94" s="18">
        <v>666</v>
      </c>
      <c r="C94" s="19">
        <v>1.5950595508162899E-4</v>
      </c>
      <c r="D94" s="19">
        <v>7.6825741968126001E-6</v>
      </c>
      <c r="E94" s="19">
        <v>0.21266749009251801</v>
      </c>
      <c r="F94" s="18">
        <v>1.9</v>
      </c>
      <c r="G94" s="21">
        <v>653</v>
      </c>
      <c r="H94" s="19">
        <v>5.5596988633859402E-2</v>
      </c>
      <c r="I94" s="19">
        <v>1.31779665733437E-2</v>
      </c>
      <c r="J94" s="19">
        <v>0.105152064127155</v>
      </c>
      <c r="K94" s="18">
        <v>1.6</v>
      </c>
      <c r="L94" s="21">
        <v>311</v>
      </c>
      <c r="M94" s="19">
        <v>6.5577203050559696E-5</v>
      </c>
      <c r="N94" s="19">
        <v>1.3821740242486101E-4</v>
      </c>
      <c r="O94" s="19">
        <v>0.25684538809749702</v>
      </c>
      <c r="P94" s="18">
        <v>1.9</v>
      </c>
      <c r="Q94" s="18">
        <v>351</v>
      </c>
      <c r="R94" s="19">
        <v>1.0734498659014401E-2</v>
      </c>
      <c r="S94" s="19">
        <v>8.2534957887360795E-3</v>
      </c>
      <c r="T94" s="19">
        <v>0.13547170974005099</v>
      </c>
      <c r="U94" s="18">
        <v>1.5</v>
      </c>
      <c r="V94" s="18">
        <v>390</v>
      </c>
      <c r="W94" s="19">
        <v>3.9253930485513198E-2</v>
      </c>
      <c r="X94" s="19">
        <v>2.7421151327792201E-2</v>
      </c>
      <c r="Y94" s="19">
        <v>0.115964591093859</v>
      </c>
      <c r="Z94" s="18">
        <v>1.3</v>
      </c>
      <c r="AA94" s="18">
        <v>960</v>
      </c>
      <c r="AB94" s="19">
        <v>0.92443522237126297</v>
      </c>
      <c r="AC94" s="19">
        <v>0.52251972371380495</v>
      </c>
      <c r="AD94" s="19">
        <v>5.0080937994232903E-2</v>
      </c>
      <c r="AE94" s="19">
        <v>1</v>
      </c>
      <c r="AF94" s="18">
        <v>960</v>
      </c>
      <c r="AG94" s="19">
        <v>0.37985751769769799</v>
      </c>
      <c r="AH94" s="19">
        <v>0.26699303657662199</v>
      </c>
      <c r="AI94" s="19">
        <v>6.0414402623991698E-2</v>
      </c>
      <c r="AJ94" s="19">
        <v>1.3</v>
      </c>
    </row>
    <row r="95" spans="1:36" x14ac:dyDescent="0.25">
      <c r="A95" s="20" t="s">
        <v>444</v>
      </c>
      <c r="B95" s="18">
        <v>445</v>
      </c>
      <c r="C95" s="19">
        <v>2.1205990428874099E-5</v>
      </c>
      <c r="D95" s="19">
        <v>1.0213825233255299E-6</v>
      </c>
      <c r="E95" s="19">
        <v>0.25177271154274999</v>
      </c>
      <c r="F95" s="18">
        <v>2.5</v>
      </c>
      <c r="G95" s="21">
        <v>712</v>
      </c>
      <c r="H95" s="19">
        <v>8.4896388700147193E-2</v>
      </c>
      <c r="I95" s="19">
        <v>2.0122704484156002E-2</v>
      </c>
      <c r="J95" s="19">
        <v>0.10052443126602199</v>
      </c>
      <c r="K95" s="18">
        <v>1.5</v>
      </c>
      <c r="L95" s="21">
        <v>240</v>
      </c>
      <c r="M95" s="19">
        <v>1.2640521231777001E-4</v>
      </c>
      <c r="N95" s="19">
        <v>2.22020754250718E-4</v>
      </c>
      <c r="O95" s="19">
        <v>0.24417515736706</v>
      </c>
      <c r="P95" s="18">
        <v>2.1</v>
      </c>
      <c r="Q95" s="18">
        <v>686</v>
      </c>
      <c r="R95" s="19">
        <v>0.157984226961255</v>
      </c>
      <c r="S95" s="19">
        <v>4.1340868348923698E-2</v>
      </c>
      <c r="T95" s="19">
        <v>7.2662059743181295E-2</v>
      </c>
      <c r="U95" s="18">
        <v>1.2</v>
      </c>
      <c r="V95" s="18">
        <v>696</v>
      </c>
      <c r="W95" s="19">
        <v>0.36924826347496698</v>
      </c>
      <c r="X95" s="19">
        <v>0.128970683763862</v>
      </c>
      <c r="Y95" s="19">
        <v>6.0902735311250199E-2</v>
      </c>
      <c r="Z95" s="18">
        <v>1.2</v>
      </c>
      <c r="AA95" s="18">
        <v>139</v>
      </c>
      <c r="AB95" s="19">
        <v>5.4739696377319397E-3</v>
      </c>
      <c r="AC95" s="19">
        <v>1.8564353889861201E-2</v>
      </c>
      <c r="AD95" s="19">
        <v>0.135230232907189</v>
      </c>
      <c r="AE95" s="19">
        <v>1.7</v>
      </c>
      <c r="AF95" s="18">
        <v>139</v>
      </c>
      <c r="AG95" s="19">
        <v>0.46317655957388998</v>
      </c>
      <c r="AH95" s="19">
        <v>0.32555605812746302</v>
      </c>
      <c r="AI95" s="19">
        <v>5.7201010987785801E-2</v>
      </c>
      <c r="AJ95" s="19">
        <v>1.2</v>
      </c>
    </row>
    <row r="96" spans="1:36" x14ac:dyDescent="0.25">
      <c r="A96" s="20" t="s">
        <v>502</v>
      </c>
      <c r="B96" s="18">
        <v>446</v>
      </c>
      <c r="C96" s="19">
        <v>7.4463840760041701E-5</v>
      </c>
      <c r="D96" s="19">
        <v>3.5865368244457901E-6</v>
      </c>
      <c r="E96" s="19">
        <v>0.25519734124825699</v>
      </c>
      <c r="F96" s="18">
        <v>2.5</v>
      </c>
      <c r="G96" s="21">
        <v>179</v>
      </c>
      <c r="H96" s="19">
        <v>8.3585777737282796E-4</v>
      </c>
      <c r="I96" s="19">
        <v>8.9498296623307598E-4</v>
      </c>
      <c r="J96" s="19">
        <v>0.22474527315298701</v>
      </c>
      <c r="K96" s="18">
        <v>2.4</v>
      </c>
      <c r="L96" s="21">
        <v>319</v>
      </c>
      <c r="M96" s="19">
        <v>1.03919748674711E-2</v>
      </c>
      <c r="N96" s="19">
        <v>4.74034265217108E-3</v>
      </c>
      <c r="O96" s="19">
        <v>0.14643843146704899</v>
      </c>
      <c r="P96" s="18">
        <v>1.8</v>
      </c>
      <c r="Q96" s="18">
        <v>731</v>
      </c>
      <c r="R96" s="19">
        <v>0.69598185591672102</v>
      </c>
      <c r="S96" s="19">
        <v>0.18212257534892401</v>
      </c>
      <c r="T96" s="19">
        <v>5.1636453518296599E-2</v>
      </c>
      <c r="U96" s="18">
        <v>1.2</v>
      </c>
      <c r="V96" s="18">
        <v>545</v>
      </c>
      <c r="W96" s="19">
        <v>0.299788324256617</v>
      </c>
      <c r="X96" s="19">
        <v>0.104709781976861</v>
      </c>
      <c r="Y96" s="19">
        <v>6.4697122725231093E-2</v>
      </c>
      <c r="Z96" s="18">
        <v>1.3</v>
      </c>
      <c r="AA96" s="18">
        <v>236</v>
      </c>
      <c r="AB96" s="19">
        <v>1.32628552680812E-2</v>
      </c>
      <c r="AC96" s="19">
        <v>3.2431987186451398E-2</v>
      </c>
      <c r="AD96" s="19">
        <v>0.11497671076976999</v>
      </c>
      <c r="AE96" s="19">
        <v>1.4</v>
      </c>
      <c r="AF96" s="18">
        <v>236</v>
      </c>
      <c r="AG96" s="19">
        <v>0.78127801167494204</v>
      </c>
      <c r="AH96" s="19">
        <v>0.54914218892370303</v>
      </c>
      <c r="AI96" s="19">
        <v>5.10126380581674E-2</v>
      </c>
      <c r="AJ96" s="19">
        <v>1</v>
      </c>
    </row>
    <row r="97" spans="1:36" x14ac:dyDescent="0.25">
      <c r="A97" s="20" t="s">
        <v>503</v>
      </c>
      <c r="B97" s="18">
        <v>675</v>
      </c>
      <c r="C97" s="19">
        <v>2.12513093604564E-2</v>
      </c>
      <c r="D97" s="19">
        <v>5.1178265055236395E-4</v>
      </c>
      <c r="E97" s="19">
        <v>0.132476276291777</v>
      </c>
      <c r="F97" s="18">
        <v>1.8</v>
      </c>
      <c r="G97" s="21">
        <v>722</v>
      </c>
      <c r="H97" s="19">
        <v>0.12999302960297399</v>
      </c>
      <c r="I97" s="19">
        <v>3.08118090739972E-2</v>
      </c>
      <c r="J97" s="19">
        <v>8.8458464468239295E-2</v>
      </c>
      <c r="K97" s="18">
        <v>1.5</v>
      </c>
      <c r="L97" s="21">
        <v>412</v>
      </c>
      <c r="M97" s="19">
        <v>4.2441238576203397E-2</v>
      </c>
      <c r="N97" s="19">
        <v>9.8749673417716892E-3</v>
      </c>
      <c r="O97" s="19">
        <v>0.11083056187579</v>
      </c>
      <c r="P97" s="18">
        <v>1.6</v>
      </c>
      <c r="Q97" s="18">
        <v>537</v>
      </c>
      <c r="R97" s="19">
        <v>0.12017984429162799</v>
      </c>
      <c r="S97" s="19">
        <v>3.1448323776479402E-2</v>
      </c>
      <c r="T97" s="19">
        <v>7.78280409533951E-2</v>
      </c>
      <c r="U97" s="18">
        <v>1.4</v>
      </c>
      <c r="V97" s="18">
        <v>473</v>
      </c>
      <c r="W97" s="19">
        <v>7.4061111553195794E-2</v>
      </c>
      <c r="X97" s="19">
        <v>3.3956579879926403E-2</v>
      </c>
      <c r="Y97" s="19">
        <v>9.7471990269973594E-2</v>
      </c>
      <c r="Z97" s="18">
        <v>1.5</v>
      </c>
      <c r="AA97" s="18">
        <v>751</v>
      </c>
      <c r="AB97" s="19">
        <v>0.46151990268766202</v>
      </c>
      <c r="AC97" s="19">
        <v>0.26086549517466301</v>
      </c>
      <c r="AD97" s="19">
        <v>5.4948025855997701E-2</v>
      </c>
      <c r="AE97" s="19">
        <v>1.1000000000000001</v>
      </c>
      <c r="AF97" s="18">
        <v>751</v>
      </c>
      <c r="AG97" s="19">
        <v>0.72484405785754702</v>
      </c>
      <c r="AH97" s="19">
        <v>0.50947607204110401</v>
      </c>
      <c r="AI97" s="19">
        <v>5.1630512117885601E-2</v>
      </c>
      <c r="AJ97" s="19">
        <v>1</v>
      </c>
    </row>
    <row r="98" spans="1:36" x14ac:dyDescent="0.25">
      <c r="A98" s="20" t="s">
        <v>504</v>
      </c>
      <c r="B98" s="18">
        <v>459</v>
      </c>
      <c r="C98" s="19">
        <v>2.1813995054742399E-11</v>
      </c>
      <c r="D98" s="19">
        <v>5.7523778961653399E-12</v>
      </c>
      <c r="E98" s="19">
        <v>0.62813303562537803</v>
      </c>
      <c r="F98" s="18">
        <v>2.4</v>
      </c>
      <c r="G98" s="21">
        <v>193</v>
      </c>
      <c r="H98" s="19">
        <v>1.21843778377872E-6</v>
      </c>
      <c r="I98" s="19">
        <v>5.8228459140450002E-6</v>
      </c>
      <c r="J98" s="19">
        <v>0.44487818667548201</v>
      </c>
      <c r="K98" s="18">
        <v>2.2999999999999998</v>
      </c>
      <c r="L98" s="21">
        <v>395</v>
      </c>
      <c r="M98" s="19">
        <v>1.7630171084216299E-3</v>
      </c>
      <c r="N98" s="19">
        <v>1.23864002438343E-3</v>
      </c>
      <c r="O98" s="19">
        <v>0.20121091573880101</v>
      </c>
      <c r="P98" s="18">
        <v>1.6</v>
      </c>
      <c r="Q98" s="18">
        <v>175</v>
      </c>
      <c r="R98" s="19">
        <v>2.30059135019278E-4</v>
      </c>
      <c r="S98" s="19">
        <v>4.2140859358967602E-4</v>
      </c>
      <c r="T98" s="19">
        <v>0.27095284657256302</v>
      </c>
      <c r="U98" s="18">
        <v>2.1</v>
      </c>
      <c r="V98" s="18">
        <v>393</v>
      </c>
      <c r="W98" s="19">
        <v>3.4508962327409699E-3</v>
      </c>
      <c r="X98" s="19">
        <v>4.0542260776479802E-3</v>
      </c>
      <c r="Y98" s="19">
        <v>0.207106694420023</v>
      </c>
      <c r="Z98" s="18">
        <v>1.3</v>
      </c>
      <c r="AA98" s="18">
        <v>244</v>
      </c>
      <c r="AB98" s="19">
        <v>5.4710084147097096E-3</v>
      </c>
      <c r="AC98" s="19">
        <v>1.85543112342073E-2</v>
      </c>
      <c r="AD98" s="19">
        <v>0.1352432183025</v>
      </c>
      <c r="AE98" s="19">
        <v>1.3</v>
      </c>
      <c r="AF98" s="18">
        <v>244</v>
      </c>
      <c r="AG98" s="19">
        <v>0.51608848545118902</v>
      </c>
      <c r="AH98" s="19">
        <v>0.362746623281264</v>
      </c>
      <c r="AI98" s="19">
        <v>5.56160219904379E-2</v>
      </c>
      <c r="AJ98" s="19">
        <v>1</v>
      </c>
    </row>
    <row r="99" spans="1:36" x14ac:dyDescent="0.25">
      <c r="A99" s="20" t="s">
        <v>425</v>
      </c>
      <c r="B99" s="18">
        <v>601</v>
      </c>
      <c r="C99" s="19">
        <v>2.2789969911229899E-10</v>
      </c>
      <c r="D99" s="19">
        <v>4.3906983835568602E-11</v>
      </c>
      <c r="E99" s="19">
        <v>0.55043949859868901</v>
      </c>
      <c r="F99" s="18">
        <v>2</v>
      </c>
      <c r="G99" s="21">
        <v>383</v>
      </c>
      <c r="H99" s="19">
        <v>1.33848105932088E-7</v>
      </c>
      <c r="I99" s="19">
        <v>1.0469436385721599E-6</v>
      </c>
      <c r="J99" s="19">
        <v>0.47973643782778003</v>
      </c>
      <c r="K99" s="18">
        <v>1.7</v>
      </c>
      <c r="L99" s="21">
        <v>250</v>
      </c>
      <c r="M99" s="19">
        <v>1.08325278833643E-5</v>
      </c>
      <c r="N99" s="19">
        <v>3.9955604129890597E-5</v>
      </c>
      <c r="O99" s="19">
        <v>0.34078074333437602</v>
      </c>
      <c r="P99" s="18">
        <v>2</v>
      </c>
      <c r="Q99" s="18">
        <v>320</v>
      </c>
      <c r="R99" s="19">
        <v>2.69803772219301E-5</v>
      </c>
      <c r="S99" s="19">
        <v>7.7661641836600795E-5</v>
      </c>
      <c r="T99" s="19">
        <v>0.37042427632289998</v>
      </c>
      <c r="U99" s="18">
        <v>1.7</v>
      </c>
      <c r="V99" s="18">
        <v>917</v>
      </c>
      <c r="W99" s="19">
        <v>0.83744447143089695</v>
      </c>
      <c r="X99" s="19">
        <v>0.29250181186574897</v>
      </c>
      <c r="Y99" s="19">
        <v>5.0552128824731001E-2</v>
      </c>
      <c r="Z99" s="18">
        <v>1</v>
      </c>
      <c r="AA99" s="18">
        <v>259</v>
      </c>
      <c r="AB99" s="19">
        <v>2.48391759027413E-2</v>
      </c>
      <c r="AC99" s="19">
        <v>5.6159518875478397E-2</v>
      </c>
      <c r="AD99" s="19">
        <v>0.101802708731296</v>
      </c>
      <c r="AE99" s="19">
        <v>1.3</v>
      </c>
      <c r="AF99" s="18">
        <v>259</v>
      </c>
      <c r="AG99" s="19">
        <v>0.30578757330540002</v>
      </c>
      <c r="AH99" s="19">
        <v>0.23120489325735299</v>
      </c>
      <c r="AI99" s="19">
        <v>6.4321771649717696E-2</v>
      </c>
      <c r="AJ99" s="19">
        <v>1.1000000000000001</v>
      </c>
    </row>
    <row r="100" spans="1:36" x14ac:dyDescent="0.25">
      <c r="A100" s="20" t="s">
        <v>507</v>
      </c>
      <c r="B100" s="18">
        <v>502</v>
      </c>
      <c r="C100" s="19">
        <v>3.9646761429423796E-9</v>
      </c>
      <c r="D100" s="19">
        <v>5.72873632565628E-10</v>
      </c>
      <c r="E100" s="19">
        <v>0.46890573919196599</v>
      </c>
      <c r="F100" s="18">
        <v>2.2999999999999998</v>
      </c>
      <c r="G100" s="21">
        <v>289</v>
      </c>
      <c r="H100" s="19">
        <v>3.5185308802421198E-5</v>
      </c>
      <c r="I100" s="19">
        <v>8.1958297780757196E-5</v>
      </c>
      <c r="J100" s="19">
        <v>0.28496902618015102</v>
      </c>
      <c r="K100" s="18">
        <v>2</v>
      </c>
      <c r="L100" s="21">
        <v>264</v>
      </c>
      <c r="M100" s="19">
        <v>3.7930877985869999E-5</v>
      </c>
      <c r="N100" s="19">
        <v>8.6609361916479896E-5</v>
      </c>
      <c r="O100" s="19">
        <v>0.27528833770040401</v>
      </c>
      <c r="P100" s="18">
        <v>2</v>
      </c>
      <c r="Q100" s="18">
        <v>897</v>
      </c>
      <c r="R100" s="19">
        <v>0.77018873503391105</v>
      </c>
      <c r="S100" s="19">
        <v>0.201540822848534</v>
      </c>
      <c r="T100" s="19">
        <v>5.0912676004689898E-2</v>
      </c>
      <c r="U100" s="18">
        <v>1</v>
      </c>
      <c r="V100" s="18">
        <v>274</v>
      </c>
      <c r="W100" s="19">
        <v>1.6952522915159E-4</v>
      </c>
      <c r="X100" s="19">
        <v>4.7369289189116699E-4</v>
      </c>
      <c r="Y100" s="19">
        <v>0.36690257409397597</v>
      </c>
      <c r="Z100" s="18">
        <v>1.7</v>
      </c>
      <c r="AA100" s="18">
        <v>636</v>
      </c>
      <c r="AB100" s="19">
        <v>0.103671407327543</v>
      </c>
      <c r="AC100" s="19">
        <v>0.117196648943898</v>
      </c>
      <c r="AD100" s="19">
        <v>7.5563880751616394E-2</v>
      </c>
      <c r="AE100" s="19">
        <v>1.2</v>
      </c>
      <c r="AF100" s="18">
        <v>636</v>
      </c>
      <c r="AG100" s="19">
        <v>0.11266968096654099</v>
      </c>
      <c r="AH100" s="19">
        <v>0.188559734515613</v>
      </c>
      <c r="AI100" s="19">
        <v>8.6442684521100099E-2</v>
      </c>
      <c r="AJ100" s="19">
        <v>1.4</v>
      </c>
    </row>
    <row r="101" spans="1:36" x14ac:dyDescent="0.25">
      <c r="A101" s="20" t="s">
        <v>508</v>
      </c>
      <c r="B101" s="18">
        <v>521</v>
      </c>
      <c r="C101" s="19">
        <v>9.5052405461083494E-3</v>
      </c>
      <c r="D101" s="19">
        <v>2.2890905771091001E-4</v>
      </c>
      <c r="E101" s="19">
        <v>0.15111924834000801</v>
      </c>
      <c r="F101" s="18">
        <v>2.2000000000000002</v>
      </c>
      <c r="G101" s="21">
        <v>905</v>
      </c>
      <c r="H101" s="19">
        <v>0.63271187150211505</v>
      </c>
      <c r="I101" s="19">
        <v>0.14996955946881499</v>
      </c>
      <c r="J101" s="19">
        <v>6.1833795446730698E-2</v>
      </c>
      <c r="K101" s="18">
        <v>1.3</v>
      </c>
      <c r="L101" s="21">
        <v>357</v>
      </c>
      <c r="M101" s="19">
        <v>8.3496775963287605E-3</v>
      </c>
      <c r="N101" s="19">
        <v>4.3996644213380003E-3</v>
      </c>
      <c r="O101" s="19">
        <v>0.14884170418759901</v>
      </c>
      <c r="P101" s="18">
        <v>1.7</v>
      </c>
      <c r="Q101" s="18">
        <v>215</v>
      </c>
      <c r="R101" s="19">
        <v>1.62396490458249E-3</v>
      </c>
      <c r="S101" s="19">
        <v>1.77253489098245E-3</v>
      </c>
      <c r="T101" s="19">
        <v>0.195141844011647</v>
      </c>
      <c r="U101" s="18">
        <v>1.9</v>
      </c>
      <c r="V101" s="18">
        <v>188</v>
      </c>
      <c r="W101" s="19">
        <v>2.3081970332283701E-4</v>
      </c>
      <c r="X101" s="19">
        <v>5.6434341162488698E-4</v>
      </c>
      <c r="Y101" s="19">
        <v>0.34820488776307501</v>
      </c>
      <c r="Z101" s="18">
        <v>1.9</v>
      </c>
      <c r="AA101" s="18">
        <v>905</v>
      </c>
      <c r="AB101" s="19">
        <v>0.805134620020726</v>
      </c>
      <c r="AC101" s="19">
        <v>0.45508728900064799</v>
      </c>
      <c r="AD101" s="19">
        <v>5.0548352129918303E-2</v>
      </c>
      <c r="AE101" s="19">
        <v>1</v>
      </c>
      <c r="AF101" s="18">
        <v>905</v>
      </c>
      <c r="AG101" s="19">
        <v>0.49920381570982397</v>
      </c>
      <c r="AH101" s="19">
        <v>0.35087878064078198</v>
      </c>
      <c r="AI101" s="19">
        <v>5.6089634107465501E-2</v>
      </c>
      <c r="AJ101" s="19">
        <v>1.1000000000000001</v>
      </c>
    </row>
    <row r="102" spans="1:36" x14ac:dyDescent="0.25">
      <c r="A102" s="20" t="s">
        <v>402</v>
      </c>
      <c r="B102" s="18">
        <v>618</v>
      </c>
      <c r="C102" s="19">
        <v>8.7344252455445704E-4</v>
      </c>
      <c r="D102" s="19">
        <v>2.1034597103621801E-5</v>
      </c>
      <c r="E102" s="19">
        <v>0.18904413832828099</v>
      </c>
      <c r="F102" s="18">
        <v>2</v>
      </c>
      <c r="G102" s="21">
        <v>753</v>
      </c>
      <c r="H102" s="19">
        <v>5.54346298930272E-2</v>
      </c>
      <c r="I102" s="19">
        <v>1.31394832289729E-2</v>
      </c>
      <c r="J102" s="19">
        <v>0.103790466473088</v>
      </c>
      <c r="K102" s="18">
        <v>1.5</v>
      </c>
      <c r="L102" s="21">
        <v>724</v>
      </c>
      <c r="M102" s="19">
        <v>0.155721528890188</v>
      </c>
      <c r="N102" s="19">
        <v>2.7351254480203299E-2</v>
      </c>
      <c r="O102" s="19">
        <v>9.0371019231625493E-2</v>
      </c>
      <c r="P102" s="18">
        <v>1.5</v>
      </c>
      <c r="Q102" s="18">
        <v>355</v>
      </c>
      <c r="R102" s="19">
        <v>7.38513341581037E-4</v>
      </c>
      <c r="S102" s="19">
        <v>9.6626047471539398E-4</v>
      </c>
      <c r="T102" s="19">
        <v>0.22396403539590201</v>
      </c>
      <c r="U102" s="18">
        <v>1.5</v>
      </c>
      <c r="V102" s="18">
        <v>283</v>
      </c>
      <c r="W102" s="19">
        <v>8.9373036703899102E-4</v>
      </c>
      <c r="X102" s="19">
        <v>1.5608064808862801E-3</v>
      </c>
      <c r="Y102" s="19">
        <v>0.27232428559869698</v>
      </c>
      <c r="Z102" s="18">
        <v>1.6</v>
      </c>
      <c r="AA102" s="18">
        <v>543</v>
      </c>
      <c r="AB102" s="19">
        <v>0.235092309057024</v>
      </c>
      <c r="AC102" s="19">
        <v>0.15442638947293899</v>
      </c>
      <c r="AD102" s="19">
        <v>6.3166641972721704E-2</v>
      </c>
      <c r="AE102" s="19">
        <v>1.2</v>
      </c>
      <c r="AF102" s="18">
        <v>543</v>
      </c>
      <c r="AG102" s="19">
        <v>0.85024940928266102</v>
      </c>
      <c r="AH102" s="19">
        <v>0.59762058418051001</v>
      </c>
      <c r="AI102" s="19">
        <v>5.0467448393795203E-2</v>
      </c>
      <c r="AJ102" s="19">
        <v>1.1000000000000001</v>
      </c>
    </row>
    <row r="103" spans="1:36" x14ac:dyDescent="0.25">
      <c r="A103" s="20" t="s">
        <v>506</v>
      </c>
      <c r="B103" s="18">
        <v>540</v>
      </c>
      <c r="C103" s="19">
        <v>1.0823650309355E-8</v>
      </c>
      <c r="D103" s="19">
        <v>1.30329768157275E-9</v>
      </c>
      <c r="E103" s="19">
        <v>0.44034066028232899</v>
      </c>
      <c r="F103" s="18">
        <v>2.2000000000000002</v>
      </c>
      <c r="G103" s="21">
        <v>927</v>
      </c>
      <c r="H103" s="19">
        <v>0.25092079380867899</v>
      </c>
      <c r="I103" s="19">
        <v>5.9474908886591397E-2</v>
      </c>
      <c r="J103" s="19">
        <v>7.6362766609083393E-2</v>
      </c>
      <c r="K103" s="18">
        <v>1.2</v>
      </c>
      <c r="L103" s="21">
        <v>247</v>
      </c>
      <c r="M103" s="19">
        <v>1.38553386563877E-6</v>
      </c>
      <c r="N103" s="19">
        <v>8.0686249392929396E-6</v>
      </c>
      <c r="O103" s="19">
        <v>0.42094946408717498</v>
      </c>
      <c r="P103" s="18">
        <v>2</v>
      </c>
      <c r="Q103" s="18">
        <v>255</v>
      </c>
      <c r="R103" s="19">
        <v>4.4106635844021099E-4</v>
      </c>
      <c r="S103" s="19">
        <v>6.9250202788489004E-4</v>
      </c>
      <c r="T103" s="19">
        <v>0.24409302216361201</v>
      </c>
      <c r="U103" s="18">
        <v>1.8</v>
      </c>
      <c r="V103" s="18">
        <v>901</v>
      </c>
      <c r="W103" s="19">
        <v>0.79080528021628504</v>
      </c>
      <c r="X103" s="19">
        <v>0.27621171932872701</v>
      </c>
      <c r="Y103" s="19">
        <v>5.0924038460246998E-2</v>
      </c>
      <c r="Z103" s="18">
        <v>1.1000000000000001</v>
      </c>
      <c r="AA103" s="18">
        <v>190</v>
      </c>
      <c r="AB103" s="19">
        <v>2.1634273758322699E-2</v>
      </c>
      <c r="AC103" s="19">
        <v>4.8913474836888703E-2</v>
      </c>
      <c r="AD103" s="19">
        <v>0.104618598368001</v>
      </c>
      <c r="AE103" s="19">
        <v>1.5</v>
      </c>
      <c r="AF103" s="18">
        <v>190</v>
      </c>
      <c r="AG103" s="19">
        <v>6.16532720377716E-3</v>
      </c>
      <c r="AH103" s="19">
        <v>3.7495703022775197E-2</v>
      </c>
      <c r="AI103" s="19">
        <v>0.18234559189889299</v>
      </c>
      <c r="AJ103" s="19">
        <v>1.4</v>
      </c>
    </row>
    <row r="104" spans="1:36" x14ac:dyDescent="0.25">
      <c r="A104" s="20" t="s">
        <v>660</v>
      </c>
      <c r="B104" s="18">
        <v>562</v>
      </c>
      <c r="C104" s="19">
        <v>7.4746324274510502E-5</v>
      </c>
      <c r="D104" s="19">
        <v>3.6001425895607801E-6</v>
      </c>
      <c r="E104" s="19">
        <v>0.26239505969202398</v>
      </c>
      <c r="F104" s="18">
        <v>2.1</v>
      </c>
      <c r="G104" s="21">
        <v>334</v>
      </c>
      <c r="H104" s="19">
        <v>1.1406951640113801E-4</v>
      </c>
      <c r="I104" s="19">
        <v>1.89262587376782E-4</v>
      </c>
      <c r="J104" s="19">
        <v>0.27485301655007599</v>
      </c>
      <c r="K104" s="18">
        <v>1.8</v>
      </c>
      <c r="L104" s="21">
        <v>347</v>
      </c>
      <c r="M104" s="19">
        <v>1.4467911140782001E-2</v>
      </c>
      <c r="N104" s="19">
        <v>5.08234824341531E-3</v>
      </c>
      <c r="O104" s="19">
        <v>0.14465870644571199</v>
      </c>
      <c r="P104" s="18">
        <v>1.8</v>
      </c>
      <c r="Q104" s="18">
        <v>819</v>
      </c>
      <c r="R104" s="19">
        <v>0.46841359845277197</v>
      </c>
      <c r="S104" s="19">
        <v>0.122573153528996</v>
      </c>
      <c r="T104" s="19">
        <v>5.5702129663436503E-2</v>
      </c>
      <c r="U104" s="18">
        <v>1.1000000000000001</v>
      </c>
      <c r="V104" s="18">
        <v>683</v>
      </c>
      <c r="W104" s="19">
        <v>9.5888204314188097E-2</v>
      </c>
      <c r="X104" s="19">
        <v>3.3956579879926403E-2</v>
      </c>
      <c r="Y104" s="19">
        <v>9.0568201730973796E-2</v>
      </c>
      <c r="Z104" s="18">
        <v>1.2</v>
      </c>
      <c r="AA104" s="18">
        <v>493</v>
      </c>
      <c r="AB104" s="19">
        <v>0.32797913589063499</v>
      </c>
      <c r="AC104" s="19">
        <v>0.18538407378060801</v>
      </c>
      <c r="AD104" s="19">
        <v>5.88291845075508E-2</v>
      </c>
      <c r="AE104" s="19">
        <v>1.2</v>
      </c>
      <c r="AF104" s="18">
        <v>493</v>
      </c>
      <c r="AG104" s="19">
        <v>0.28508877916646802</v>
      </c>
      <c r="AH104" s="19">
        <v>0.23120489325735299</v>
      </c>
      <c r="AI104" s="19">
        <v>6.5662598084382601E-2</v>
      </c>
      <c r="AJ104" s="19">
        <v>1.2</v>
      </c>
    </row>
    <row r="105" spans="1:36" x14ac:dyDescent="0.25">
      <c r="A105" s="20" t="s">
        <v>509</v>
      </c>
      <c r="B105" s="18">
        <v>642</v>
      </c>
      <c r="C105" s="19">
        <v>3.41051894834798E-3</v>
      </c>
      <c r="D105" s="19">
        <v>8.2133500460561794E-5</v>
      </c>
      <c r="E105" s="19">
        <v>0.159257792180939</v>
      </c>
      <c r="F105" s="18">
        <v>1.9</v>
      </c>
      <c r="G105" s="21">
        <v>960</v>
      </c>
      <c r="H105" s="19">
        <v>0.91652729969168401</v>
      </c>
      <c r="I105" s="19">
        <v>0.21724137252171799</v>
      </c>
      <c r="J105" s="19">
        <v>5.3457695169291997E-2</v>
      </c>
      <c r="K105" s="18">
        <v>1.1000000000000001</v>
      </c>
      <c r="L105" s="21">
        <v>780</v>
      </c>
      <c r="M105" s="19">
        <v>0.39615850118388501</v>
      </c>
      <c r="N105" s="19">
        <v>6.95821063253063E-2</v>
      </c>
      <c r="O105" s="19">
        <v>6.9181671924135005E-2</v>
      </c>
      <c r="P105" s="18">
        <v>1.4</v>
      </c>
      <c r="Q105" s="18">
        <v>617</v>
      </c>
      <c r="R105" s="19">
        <v>0.17342326169429101</v>
      </c>
      <c r="S105" s="19">
        <v>4.5380911552030501E-2</v>
      </c>
      <c r="T105" s="19">
        <v>7.0972362206073697E-2</v>
      </c>
      <c r="U105" s="18">
        <v>1.3</v>
      </c>
      <c r="V105" s="18">
        <v>636</v>
      </c>
      <c r="W105" s="19">
        <v>0.313535153422492</v>
      </c>
      <c r="X105" s="19">
        <v>0.109511261448756</v>
      </c>
      <c r="Y105" s="19">
        <v>6.3852014634381504E-2</v>
      </c>
      <c r="Z105" s="18">
        <v>1.2</v>
      </c>
      <c r="AA105" s="18">
        <v>169</v>
      </c>
      <c r="AB105" s="19">
        <v>2.7449941007974201E-3</v>
      </c>
      <c r="AC105" s="19">
        <v>1.08608961136928E-2</v>
      </c>
      <c r="AD105" s="19">
        <v>0.15239729482667899</v>
      </c>
      <c r="AE105" s="19">
        <v>1.6</v>
      </c>
      <c r="AF105" s="18">
        <v>169</v>
      </c>
      <c r="AG105" s="19">
        <v>4.57127152631187E-3</v>
      </c>
      <c r="AH105" s="19">
        <v>3.1093796254389999E-2</v>
      </c>
      <c r="AI105" s="19">
        <v>0.194868388232768</v>
      </c>
      <c r="AJ105" s="19">
        <v>1.9</v>
      </c>
    </row>
    <row r="106" spans="1:36" x14ac:dyDescent="0.25">
      <c r="A106" s="20" t="s">
        <v>453</v>
      </c>
      <c r="B106" s="18">
        <v>557</v>
      </c>
      <c r="C106" s="19">
        <v>9.8471675819932197E-3</v>
      </c>
      <c r="D106" s="19">
        <v>2.3714348325864999E-4</v>
      </c>
      <c r="E106" s="19">
        <v>0.14438487540483899</v>
      </c>
      <c r="F106" s="18">
        <v>2.1</v>
      </c>
      <c r="G106" s="21">
        <v>267</v>
      </c>
      <c r="H106" s="19">
        <v>3.7302848504034397E-2</v>
      </c>
      <c r="I106" s="19">
        <v>1.1373427177398801E-2</v>
      </c>
      <c r="J106" s="19">
        <v>0.11426661929791899</v>
      </c>
      <c r="K106" s="18">
        <v>2</v>
      </c>
      <c r="L106" s="21">
        <v>279</v>
      </c>
      <c r="M106" s="19">
        <v>2.5257782300769499E-2</v>
      </c>
      <c r="N106" s="19">
        <v>8.8726592429115292E-3</v>
      </c>
      <c r="O106" s="19">
        <v>0.122474060870096</v>
      </c>
      <c r="P106" s="18">
        <v>1.9</v>
      </c>
      <c r="Q106" s="18">
        <v>893</v>
      </c>
      <c r="R106" s="19">
        <v>0.740190608406184</v>
      </c>
      <c r="S106" s="19">
        <v>0.193690997410357</v>
      </c>
      <c r="T106" s="19">
        <v>5.1176910641253903E-2</v>
      </c>
      <c r="U106" s="18">
        <v>1</v>
      </c>
      <c r="V106" s="18">
        <v>778</v>
      </c>
      <c r="W106" s="19">
        <v>0.65985102129538598</v>
      </c>
      <c r="X106" s="19">
        <v>0.23047213979523101</v>
      </c>
      <c r="Y106" s="19">
        <v>5.2556276481678203E-2</v>
      </c>
      <c r="Z106" s="18">
        <v>1.1000000000000001</v>
      </c>
      <c r="AA106" s="18">
        <v>562</v>
      </c>
      <c r="AB106" s="19">
        <v>0.36142984863472</v>
      </c>
      <c r="AC106" s="19">
        <v>0.204291463674553</v>
      </c>
      <c r="AD106" s="19">
        <v>5.76601690137633E-2</v>
      </c>
      <c r="AE106" s="19">
        <v>1.2</v>
      </c>
      <c r="AF106" s="18">
        <v>562</v>
      </c>
      <c r="AG106" s="19">
        <v>0.393106125046424</v>
      </c>
      <c r="AH106" s="19">
        <v>0.27630517531718701</v>
      </c>
      <c r="AI106" s="19">
        <v>5.9832751876026401E-2</v>
      </c>
      <c r="AJ106" s="19">
        <v>1.1000000000000001</v>
      </c>
    </row>
    <row r="107" spans="1:36" x14ac:dyDescent="0.25">
      <c r="A107" s="20" t="s">
        <v>461</v>
      </c>
      <c r="B107" s="18">
        <v>558</v>
      </c>
      <c r="C107" s="19">
        <v>2.2838775531441801E-5</v>
      </c>
      <c r="D107" s="19">
        <v>1.1000253093676399E-6</v>
      </c>
      <c r="E107" s="19">
        <v>0.27055135572084998</v>
      </c>
      <c r="F107" s="18">
        <v>2.1</v>
      </c>
      <c r="G107" s="21">
        <v>716</v>
      </c>
      <c r="H107" s="19">
        <v>0.112905163341068</v>
      </c>
      <c r="I107" s="19">
        <v>2.67615298063173E-2</v>
      </c>
      <c r="J107" s="19">
        <v>9.5944044842338497E-2</v>
      </c>
      <c r="K107" s="18">
        <v>1.5</v>
      </c>
      <c r="L107" s="21">
        <v>844</v>
      </c>
      <c r="M107" s="19">
        <v>0.15247340248125299</v>
      </c>
      <c r="N107" s="19">
        <v>2.67807467756629E-2</v>
      </c>
      <c r="O107" s="19">
        <v>9.0331772645126998E-2</v>
      </c>
      <c r="P107" s="18">
        <v>1.3</v>
      </c>
      <c r="Q107" s="18">
        <v>368</v>
      </c>
      <c r="R107" s="19">
        <v>1.58442419836929E-2</v>
      </c>
      <c r="S107" s="19">
        <v>8.2921533944901801E-3</v>
      </c>
      <c r="T107" s="19">
        <v>0.12477655139664801</v>
      </c>
      <c r="U107" s="18">
        <v>1.5</v>
      </c>
      <c r="V107" s="18">
        <v>298</v>
      </c>
      <c r="W107" s="19">
        <v>4.5844052550064697E-3</v>
      </c>
      <c r="X107" s="19">
        <v>4.8037101771955699E-3</v>
      </c>
      <c r="Y107" s="19">
        <v>0.194745853948668</v>
      </c>
      <c r="Z107" s="18">
        <v>1.6</v>
      </c>
      <c r="AA107" s="18">
        <v>246</v>
      </c>
      <c r="AB107" s="19">
        <v>2.0378063042427199E-2</v>
      </c>
      <c r="AC107" s="19">
        <v>4.6073276366249402E-2</v>
      </c>
      <c r="AD107" s="19">
        <v>0.105852800323067</v>
      </c>
      <c r="AE107" s="19">
        <v>1.3</v>
      </c>
      <c r="AF107" s="18">
        <v>246</v>
      </c>
      <c r="AG107" s="19">
        <v>2.3534333062221999E-2</v>
      </c>
      <c r="AH107" s="19">
        <v>8.2708683589735696E-2</v>
      </c>
      <c r="AI107" s="19">
        <v>0.13243672143608101</v>
      </c>
      <c r="AJ107" s="19">
        <v>1.4</v>
      </c>
    </row>
    <row r="108" spans="1:36" x14ac:dyDescent="0.25">
      <c r="A108" s="20" t="s">
        <v>510</v>
      </c>
      <c r="B108" s="18">
        <v>674</v>
      </c>
      <c r="C108" s="19">
        <v>4.2808180477082996E-6</v>
      </c>
      <c r="D108" s="19">
        <v>3.0927718897149702E-7</v>
      </c>
      <c r="E108" s="19">
        <v>0.30552784967604601</v>
      </c>
      <c r="F108" s="18">
        <v>1.8</v>
      </c>
      <c r="G108" s="21">
        <v>347</v>
      </c>
      <c r="H108" s="19">
        <v>2.2259226622944801E-3</v>
      </c>
      <c r="I108" s="19">
        <v>1.58280880813933E-3</v>
      </c>
      <c r="J108" s="19">
        <v>0.17664563058192501</v>
      </c>
      <c r="K108" s="18">
        <v>1.8</v>
      </c>
      <c r="L108" s="21">
        <v>326</v>
      </c>
      <c r="M108" s="19">
        <v>2.4381535656314801E-5</v>
      </c>
      <c r="N108" s="19">
        <v>6.4236357468363598E-5</v>
      </c>
      <c r="O108" s="19">
        <v>0.31821926286205499</v>
      </c>
      <c r="P108" s="18">
        <v>1.8</v>
      </c>
      <c r="Q108" s="18">
        <v>855</v>
      </c>
      <c r="R108" s="19">
        <v>0.458164963365703</v>
      </c>
      <c r="S108" s="19">
        <v>0.119891319512777</v>
      </c>
      <c r="T108" s="19">
        <v>5.5974292179060497E-2</v>
      </c>
      <c r="U108" s="18">
        <v>1.1000000000000001</v>
      </c>
      <c r="V108" s="18">
        <v>850</v>
      </c>
      <c r="W108" s="19">
        <v>0.85089639557191199</v>
      </c>
      <c r="X108" s="19">
        <v>0.29720028718985497</v>
      </c>
      <c r="Y108" s="19">
        <v>5.0463364395874802E-2</v>
      </c>
      <c r="Z108" s="18">
        <v>1.1000000000000001</v>
      </c>
      <c r="AA108" s="18">
        <v>670</v>
      </c>
      <c r="AB108" s="19">
        <v>0.188257308430719</v>
      </c>
      <c r="AC108" s="19">
        <v>0.15442638947293899</v>
      </c>
      <c r="AD108" s="19">
        <v>6.6307900151531096E-2</v>
      </c>
      <c r="AE108" s="19">
        <v>1.1000000000000001</v>
      </c>
      <c r="AF108" s="18">
        <v>670</v>
      </c>
      <c r="AG108" s="19">
        <v>0.92076866492925902</v>
      </c>
      <c r="AH108" s="19">
        <v>0.64718693294287</v>
      </c>
      <c r="AI108" s="19">
        <v>5.0129606401227697E-2</v>
      </c>
      <c r="AJ108" s="19">
        <v>1</v>
      </c>
    </row>
    <row r="109" spans="1:36" x14ac:dyDescent="0.25">
      <c r="A109" s="20" t="s">
        <v>430</v>
      </c>
      <c r="B109" s="18">
        <v>897</v>
      </c>
      <c r="C109" s="19">
        <v>0.17669945890657299</v>
      </c>
      <c r="D109" s="19">
        <v>4.2553480303969497E-3</v>
      </c>
      <c r="E109" s="19">
        <v>9.4981923383463507E-2</v>
      </c>
      <c r="F109" s="18">
        <v>1.6</v>
      </c>
      <c r="G109" s="21">
        <v>909</v>
      </c>
      <c r="H109" s="19">
        <v>0.221524621111619</v>
      </c>
      <c r="I109" s="19">
        <v>5.2507233285719303E-2</v>
      </c>
      <c r="J109" s="19">
        <v>7.7247511921961207E-2</v>
      </c>
      <c r="K109" s="18">
        <v>1.3</v>
      </c>
      <c r="L109" s="21">
        <v>648</v>
      </c>
      <c r="M109" s="19">
        <v>0.152456712968772</v>
      </c>
      <c r="N109" s="19">
        <v>2.6777815394843099E-2</v>
      </c>
      <c r="O109" s="19">
        <v>8.7682041654135401E-2</v>
      </c>
      <c r="P109" s="18">
        <v>1.6</v>
      </c>
      <c r="Q109" s="18">
        <v>839</v>
      </c>
      <c r="R109" s="19">
        <v>0.24574290284095501</v>
      </c>
      <c r="S109" s="19">
        <v>6.4305311925359293E-2</v>
      </c>
      <c r="T109" s="19">
        <v>6.5003373447994603E-2</v>
      </c>
      <c r="U109" s="18">
        <v>1.1000000000000001</v>
      </c>
      <c r="V109" s="18">
        <v>542</v>
      </c>
      <c r="W109" s="19">
        <v>7.5608522730470307E-2</v>
      </c>
      <c r="X109" s="19">
        <v>3.3956579879926403E-2</v>
      </c>
      <c r="Y109" s="19">
        <v>9.69059690022952E-2</v>
      </c>
      <c r="Z109" s="18">
        <v>1.3</v>
      </c>
      <c r="AA109" s="18">
        <v>907</v>
      </c>
      <c r="AB109" s="19">
        <v>0.84475232924404897</v>
      </c>
      <c r="AC109" s="19">
        <v>0.47748045833969999</v>
      </c>
      <c r="AD109" s="19">
        <v>5.03452555141378E-2</v>
      </c>
      <c r="AE109" s="19">
        <v>1</v>
      </c>
      <c r="AF109" s="18">
        <v>907</v>
      </c>
      <c r="AG109" s="19">
        <v>0.56966829761787396</v>
      </c>
      <c r="AH109" s="19">
        <v>0.400406630213054</v>
      </c>
      <c r="AI109" s="19">
        <v>5.4287816396838197E-2</v>
      </c>
      <c r="AJ109" s="19">
        <v>1.2</v>
      </c>
    </row>
    <row r="110" spans="1:36" x14ac:dyDescent="0.25">
      <c r="A110" s="20" t="s">
        <v>511</v>
      </c>
      <c r="B110" s="18">
        <v>652</v>
      </c>
      <c r="C110" s="19">
        <v>1.8575171401025099E-9</v>
      </c>
      <c r="D110" s="19">
        <v>2.6840088653841598E-10</v>
      </c>
      <c r="E110" s="19">
        <v>0.46867020108369201</v>
      </c>
      <c r="F110" s="18">
        <v>1.9</v>
      </c>
      <c r="G110" s="21">
        <v>462</v>
      </c>
      <c r="H110" s="19">
        <v>6.9418987451850198E-3</v>
      </c>
      <c r="I110" s="19">
        <v>3.4980069899224098E-3</v>
      </c>
      <c r="J110" s="19">
        <v>0.15457306165934201</v>
      </c>
      <c r="K110" s="18">
        <v>1.5</v>
      </c>
      <c r="L110" s="21">
        <v>946</v>
      </c>
      <c r="M110" s="19">
        <v>0.38508274367583001</v>
      </c>
      <c r="N110" s="19">
        <v>6.7636737150453999E-2</v>
      </c>
      <c r="O110" s="19">
        <v>6.8318893488057406E-2</v>
      </c>
      <c r="P110" s="18">
        <v>1.2</v>
      </c>
      <c r="Q110" s="18">
        <v>221</v>
      </c>
      <c r="R110" s="19">
        <v>8.1858484035635105E-7</v>
      </c>
      <c r="S110" s="19">
        <v>4.4983045721634899E-6</v>
      </c>
      <c r="T110" s="19">
        <v>0.56115840057546296</v>
      </c>
      <c r="U110" s="18">
        <v>1.9</v>
      </c>
      <c r="V110" s="18">
        <v>335</v>
      </c>
      <c r="W110" s="19">
        <v>1.3454061757731601E-3</v>
      </c>
      <c r="X110" s="19">
        <v>1.9032659046551001E-3</v>
      </c>
      <c r="Y110" s="19">
        <v>0.25145425259443699</v>
      </c>
      <c r="Z110" s="18">
        <v>1.5</v>
      </c>
      <c r="AA110" s="18">
        <v>176</v>
      </c>
      <c r="AB110" s="19">
        <v>6.7185554900683897E-4</v>
      </c>
      <c r="AC110" s="19">
        <v>3.7975378625464298E-3</v>
      </c>
      <c r="AD110" s="19">
        <v>0.191206251750977</v>
      </c>
      <c r="AE110" s="19">
        <v>1.6</v>
      </c>
      <c r="AF110" s="18">
        <v>176</v>
      </c>
      <c r="AG110" s="19">
        <v>0.17115648519363899</v>
      </c>
      <c r="AH110" s="19">
        <v>0.23120489325735299</v>
      </c>
      <c r="AI110" s="19">
        <v>7.6431842781953099E-2</v>
      </c>
      <c r="AJ110" s="19">
        <v>1.2</v>
      </c>
    </row>
    <row r="111" spans="1:36" x14ac:dyDescent="0.25">
      <c r="A111" s="20" t="s">
        <v>512</v>
      </c>
      <c r="B111" s="18">
        <v>717</v>
      </c>
      <c r="C111" s="19">
        <v>4.5617025459624698E-2</v>
      </c>
      <c r="D111" s="19">
        <v>1.09856770724361E-3</v>
      </c>
      <c r="E111" s="19">
        <v>0.123954976277127</v>
      </c>
      <c r="F111" s="18">
        <v>1.7</v>
      </c>
      <c r="G111" s="21">
        <v>397</v>
      </c>
      <c r="H111" s="19">
        <v>9.5294660411071597E-4</v>
      </c>
      <c r="I111" s="19">
        <v>9.03494869324952E-4</v>
      </c>
      <c r="J111" s="19">
        <v>0.21362339952609199</v>
      </c>
      <c r="K111" s="18">
        <v>1.7</v>
      </c>
      <c r="L111" s="21">
        <v>879</v>
      </c>
      <c r="M111" s="19">
        <v>0.49131005085233798</v>
      </c>
      <c r="N111" s="19">
        <v>8.6294723185129193E-2</v>
      </c>
      <c r="O111" s="19">
        <v>6.6329277741529705E-2</v>
      </c>
      <c r="P111" s="18">
        <v>1.3</v>
      </c>
      <c r="Q111" s="18">
        <v>832</v>
      </c>
      <c r="R111" s="19">
        <v>0.77712469486258795</v>
      </c>
      <c r="S111" s="19">
        <v>0.20335580531650599</v>
      </c>
      <c r="T111" s="19">
        <v>5.0856799952471297E-2</v>
      </c>
      <c r="U111" s="18">
        <v>1.1000000000000001</v>
      </c>
      <c r="V111" s="18">
        <v>611</v>
      </c>
      <c r="W111" s="19">
        <v>0.115789955210851</v>
      </c>
      <c r="X111" s="19">
        <v>4.0443005895254402E-2</v>
      </c>
      <c r="Y111" s="19">
        <v>8.5758197722996005E-2</v>
      </c>
      <c r="Z111" s="18">
        <v>1.3</v>
      </c>
      <c r="AA111" s="18">
        <v>911</v>
      </c>
      <c r="AB111" s="19">
        <v>0.91308231900873704</v>
      </c>
      <c r="AC111" s="19">
        <v>0.516102707372606</v>
      </c>
      <c r="AD111" s="19">
        <v>5.0107197835478297E-2</v>
      </c>
      <c r="AE111" s="19">
        <v>1</v>
      </c>
      <c r="AF111" s="18">
        <v>911</v>
      </c>
      <c r="AG111" s="19">
        <v>0.95883495346891401</v>
      </c>
      <c r="AH111" s="19">
        <v>0.67394284402764804</v>
      </c>
      <c r="AI111" s="19">
        <v>5.0034891215704903E-2</v>
      </c>
      <c r="AJ111" s="19">
        <v>1</v>
      </c>
    </row>
    <row r="112" spans="1:36" x14ac:dyDescent="0.25">
      <c r="A112" s="20" t="s">
        <v>435</v>
      </c>
      <c r="B112" s="18">
        <v>953</v>
      </c>
      <c r="C112" s="19">
        <v>0.35578496384811098</v>
      </c>
      <c r="D112" s="19">
        <v>8.5681577890762192E-3</v>
      </c>
      <c r="E112" s="19">
        <v>7.8775184705575194E-2</v>
      </c>
      <c r="F112" s="18">
        <v>1.4</v>
      </c>
      <c r="G112" s="21">
        <v>868</v>
      </c>
      <c r="H112" s="19">
        <v>0.226178648283207</v>
      </c>
      <c r="I112" s="19">
        <v>5.3610361638633003E-2</v>
      </c>
      <c r="J112" s="19">
        <v>7.6710130953373798E-2</v>
      </c>
      <c r="K112" s="18">
        <v>1.3</v>
      </c>
      <c r="L112" s="21">
        <v>874</v>
      </c>
      <c r="M112" s="19">
        <v>0.44649333498022198</v>
      </c>
      <c r="N112" s="19">
        <v>7.8423021632227002E-2</v>
      </c>
      <c r="O112" s="19">
        <v>6.5858101264408497E-2</v>
      </c>
      <c r="P112" s="18">
        <v>1.3</v>
      </c>
      <c r="Q112" s="18">
        <v>724</v>
      </c>
      <c r="R112" s="19">
        <v>0.45640687442428102</v>
      </c>
      <c r="S112" s="19">
        <v>0.119431267741337</v>
      </c>
      <c r="T112" s="19">
        <v>5.6021996598913701E-2</v>
      </c>
      <c r="U112" s="18">
        <v>1.2</v>
      </c>
      <c r="V112" s="18">
        <v>926</v>
      </c>
      <c r="W112" s="19">
        <v>0.88183101127169095</v>
      </c>
      <c r="X112" s="19">
        <v>0.30800510046433499</v>
      </c>
      <c r="Y112" s="19">
        <v>5.0289610610980202E-2</v>
      </c>
      <c r="Z112" s="18">
        <v>1</v>
      </c>
      <c r="AA112" s="18">
        <v>704</v>
      </c>
      <c r="AB112" s="19">
        <v>0.395878871195532</v>
      </c>
      <c r="AC112" s="19">
        <v>0.22376312952531299</v>
      </c>
      <c r="AD112" s="19">
        <v>5.6609314869127299E-2</v>
      </c>
      <c r="AE112" s="19">
        <v>1.1000000000000001</v>
      </c>
      <c r="AF112" s="18">
        <v>704</v>
      </c>
      <c r="AG112" s="19">
        <v>0.86310446433730503</v>
      </c>
      <c r="AH112" s="19">
        <v>0.60665610414389404</v>
      </c>
      <c r="AI112" s="19">
        <v>5.0389780220765901E-2</v>
      </c>
      <c r="AJ112" s="19">
        <v>1</v>
      </c>
    </row>
    <row r="113" spans="1:36" x14ac:dyDescent="0.25">
      <c r="A113" s="20" t="s">
        <v>513</v>
      </c>
      <c r="B113" s="18">
        <v>725</v>
      </c>
      <c r="C113" s="19">
        <v>4.3938578388304998E-2</v>
      </c>
      <c r="D113" s="19">
        <v>1.0581466641727199E-3</v>
      </c>
      <c r="E113" s="19">
        <v>0.12334452329317</v>
      </c>
      <c r="F113" s="18">
        <v>1.6</v>
      </c>
      <c r="G113" s="21">
        <v>461</v>
      </c>
      <c r="H113" s="19">
        <v>3.4819210514519E-2</v>
      </c>
      <c r="I113" s="19">
        <v>1.1373427177398801E-2</v>
      </c>
      <c r="J113" s="19">
        <v>0.120898481941328</v>
      </c>
      <c r="K113" s="18">
        <v>1.5</v>
      </c>
      <c r="L113" s="21">
        <v>671</v>
      </c>
      <c r="M113" s="19">
        <v>0.113923228195529</v>
      </c>
      <c r="N113" s="19">
        <v>2.0009713671508299E-2</v>
      </c>
      <c r="O113" s="19">
        <v>9.54788159832302E-2</v>
      </c>
      <c r="P113" s="18">
        <v>1.5</v>
      </c>
      <c r="Q113" s="18">
        <v>867</v>
      </c>
      <c r="R113" s="19">
        <v>0.41535363122177699</v>
      </c>
      <c r="S113" s="19">
        <v>0.108688570478608</v>
      </c>
      <c r="T113" s="19">
        <v>5.7227548532135498E-2</v>
      </c>
      <c r="U113" s="18">
        <v>1.1000000000000001</v>
      </c>
      <c r="V113" s="18">
        <v>893</v>
      </c>
      <c r="W113" s="19">
        <v>0.72065428912715301</v>
      </c>
      <c r="X113" s="19">
        <v>0.25170944759877101</v>
      </c>
      <c r="Y113" s="19">
        <v>5.1682999131641198E-2</v>
      </c>
      <c r="Z113" s="18">
        <v>1.1000000000000001</v>
      </c>
      <c r="AA113" s="18">
        <v>809</v>
      </c>
      <c r="AB113" s="19">
        <v>0.50785333494141305</v>
      </c>
      <c r="AC113" s="19">
        <v>0.28705460138141398</v>
      </c>
      <c r="AD113" s="19">
        <v>5.3990466921306997E-2</v>
      </c>
      <c r="AE113" s="19">
        <v>1.1000000000000001</v>
      </c>
      <c r="AF113" s="18">
        <v>809</v>
      </c>
      <c r="AG113" s="19">
        <v>0.72304541595692695</v>
      </c>
      <c r="AH113" s="19">
        <v>0.50821184837726496</v>
      </c>
      <c r="AI113" s="19">
        <v>5.1652928358380798E-2</v>
      </c>
      <c r="AJ113" s="19">
        <v>1</v>
      </c>
    </row>
    <row r="114" spans="1:36" x14ac:dyDescent="0.25">
      <c r="A114" s="20" t="s">
        <v>409</v>
      </c>
      <c r="B114" s="18">
        <v>906</v>
      </c>
      <c r="C114" s="19">
        <v>7.1312973757165998E-2</v>
      </c>
      <c r="D114" s="19">
        <v>1.7173879552158399E-3</v>
      </c>
      <c r="E114" s="19">
        <v>0.110813979945535</v>
      </c>
      <c r="F114" s="18">
        <v>1.6</v>
      </c>
      <c r="G114" s="21">
        <v>450</v>
      </c>
      <c r="H114" s="19">
        <v>3.9053000707775398E-2</v>
      </c>
      <c r="I114" s="19">
        <v>1.1373427177398801E-2</v>
      </c>
      <c r="J114" s="19">
        <v>0.10983402269391</v>
      </c>
      <c r="K114" s="18">
        <v>1.5</v>
      </c>
      <c r="L114" s="21">
        <v>883</v>
      </c>
      <c r="M114" s="19">
        <v>0.37918724319082298</v>
      </c>
      <c r="N114" s="19">
        <v>6.6601239135486101E-2</v>
      </c>
      <c r="O114" s="19">
        <v>7.0384918856983697E-2</v>
      </c>
      <c r="P114" s="18">
        <v>1.3</v>
      </c>
      <c r="Q114" s="18">
        <v>905</v>
      </c>
      <c r="R114" s="19">
        <v>0.61842783326129702</v>
      </c>
      <c r="S114" s="19">
        <v>0.16182845673850299</v>
      </c>
      <c r="T114" s="19">
        <v>5.2667027501261399E-2</v>
      </c>
      <c r="U114" s="18">
        <v>1</v>
      </c>
      <c r="V114" s="18">
        <v>547</v>
      </c>
      <c r="W114" s="19">
        <v>0.116733004913624</v>
      </c>
      <c r="X114" s="19">
        <v>4.0772393402308198E-2</v>
      </c>
      <c r="Y114" s="19">
        <v>8.5555752315388894E-2</v>
      </c>
      <c r="Z114" s="18">
        <v>1.3</v>
      </c>
      <c r="AA114" s="18">
        <v>781</v>
      </c>
      <c r="AB114" s="19">
        <v>0.63926990492168601</v>
      </c>
      <c r="AC114" s="19">
        <v>0.36133536024450502</v>
      </c>
      <c r="AD114" s="19">
        <v>5.1987740512570997E-2</v>
      </c>
      <c r="AE114" s="19">
        <v>1.1000000000000001</v>
      </c>
      <c r="AF114" s="18">
        <v>781</v>
      </c>
      <c r="AG114" s="19">
        <v>6.0011483092492404E-4</v>
      </c>
      <c r="AH114" s="19">
        <v>6.7104445744598498E-3</v>
      </c>
      <c r="AI114" s="19">
        <v>0.293576177605266</v>
      </c>
      <c r="AJ114" s="19">
        <v>1.3</v>
      </c>
    </row>
    <row r="115" spans="1:36" x14ac:dyDescent="0.25">
      <c r="A115" s="20" t="s">
        <v>514</v>
      </c>
      <c r="B115" s="18">
        <v>748</v>
      </c>
      <c r="C115" s="19">
        <v>0.19612610471869099</v>
      </c>
      <c r="D115" s="19">
        <v>4.7231883933803202E-3</v>
      </c>
      <c r="E115" s="19">
        <v>9.2783498578477494E-2</v>
      </c>
      <c r="F115" s="18">
        <v>2.9</v>
      </c>
      <c r="G115" s="21">
        <v>504</v>
      </c>
      <c r="H115" s="19">
        <v>0.18065870122403299</v>
      </c>
      <c r="I115" s="19">
        <v>4.28209222192317E-2</v>
      </c>
      <c r="J115" s="19">
        <v>8.5349563470893994E-2</v>
      </c>
      <c r="K115" s="18">
        <v>2.9</v>
      </c>
      <c r="L115" s="21">
        <v>938</v>
      </c>
      <c r="M115" s="19">
        <v>0.89226519468838394</v>
      </c>
      <c r="N115" s="19">
        <v>0.156719321841231</v>
      </c>
      <c r="O115" s="19">
        <v>5.4033763972567497E-2</v>
      </c>
      <c r="P115" s="18">
        <v>1.2</v>
      </c>
      <c r="Q115" s="18">
        <v>477</v>
      </c>
      <c r="R115" s="19">
        <v>0.63417437596508897</v>
      </c>
      <c r="S115" s="19">
        <v>0.165948967762859</v>
      </c>
      <c r="T115" s="19">
        <v>5.24326911147842E-2</v>
      </c>
      <c r="U115" s="18">
        <v>1.5</v>
      </c>
      <c r="V115" s="18">
        <v>710</v>
      </c>
      <c r="W115" s="19">
        <v>0.76282068789397806</v>
      </c>
      <c r="X115" s="19">
        <v>0.26643728742566197</v>
      </c>
      <c r="Y115" s="19">
        <v>5.1196923146998197E-2</v>
      </c>
      <c r="Z115" s="18">
        <v>1.2</v>
      </c>
      <c r="AA115" s="18">
        <v>272</v>
      </c>
      <c r="AB115" s="19">
        <v>7.2281891841184498E-2</v>
      </c>
      <c r="AC115" s="19">
        <v>0.108475787424285</v>
      </c>
      <c r="AD115" s="19">
        <v>8.1673835922966995E-2</v>
      </c>
      <c r="AE115" s="19">
        <v>2</v>
      </c>
      <c r="AF115" s="18">
        <v>272</v>
      </c>
      <c r="AG115" s="19">
        <v>0.229187584592034</v>
      </c>
      <c r="AH115" s="19">
        <v>0.23120489325735299</v>
      </c>
      <c r="AI115" s="19">
        <v>7.0060958950748695E-2</v>
      </c>
      <c r="AJ115" s="19">
        <v>2</v>
      </c>
    </row>
    <row r="116" spans="1:36" x14ac:dyDescent="0.25">
      <c r="A116" s="20" t="s">
        <v>420</v>
      </c>
      <c r="B116" s="18">
        <v>759</v>
      </c>
      <c r="C116" s="19">
        <v>0.14781932496182201</v>
      </c>
      <c r="D116" s="19">
        <v>3.5598449323123202E-3</v>
      </c>
      <c r="E116" s="19">
        <v>9.7506428769540299E-2</v>
      </c>
      <c r="F116" s="18">
        <v>2.5</v>
      </c>
      <c r="G116" s="21">
        <v>639</v>
      </c>
      <c r="H116" s="19">
        <v>0.68336487515473598</v>
      </c>
      <c r="I116" s="19">
        <v>0.161975669968245</v>
      </c>
      <c r="J116" s="19">
        <v>5.8501467370879801E-2</v>
      </c>
      <c r="K116" s="18">
        <v>1.6</v>
      </c>
      <c r="L116" s="21">
        <v>499</v>
      </c>
      <c r="M116" s="19">
        <v>0.14865103687284401</v>
      </c>
      <c r="N116" s="19">
        <v>2.6109378499117899E-2</v>
      </c>
      <c r="O116" s="19">
        <v>8.5017455960368096E-2</v>
      </c>
      <c r="P116" s="18">
        <v>2.4</v>
      </c>
      <c r="Q116" s="18">
        <v>659</v>
      </c>
      <c r="R116" s="19">
        <v>0.16399815201099399</v>
      </c>
      <c r="S116" s="19">
        <v>4.2914575348183402E-2</v>
      </c>
      <c r="T116" s="19">
        <v>7.1980533138715205E-2</v>
      </c>
      <c r="U116" s="18">
        <v>1.2</v>
      </c>
      <c r="V116" s="18">
        <v>313</v>
      </c>
      <c r="W116" s="19">
        <v>7.1093439520419899E-4</v>
      </c>
      <c r="X116" s="19">
        <v>1.25439693498879E-3</v>
      </c>
      <c r="Y116" s="19">
        <v>0.28442249050419399</v>
      </c>
      <c r="Z116" s="18">
        <v>1.6</v>
      </c>
      <c r="AA116" s="18">
        <v>815</v>
      </c>
      <c r="AB116" s="19">
        <v>0.70707154684372997</v>
      </c>
      <c r="AC116" s="19">
        <v>0.39965897053877097</v>
      </c>
      <c r="AD116" s="19">
        <v>5.1275027506744397E-2</v>
      </c>
      <c r="AE116" s="19">
        <v>1.1000000000000001</v>
      </c>
      <c r="AF116" s="18">
        <v>815</v>
      </c>
      <c r="AG116" s="19">
        <v>0.52352678806102404</v>
      </c>
      <c r="AH116" s="19">
        <v>0.36797483361868899</v>
      </c>
      <c r="AI116" s="19">
        <v>5.5416219161798501E-2</v>
      </c>
      <c r="AJ116" s="19">
        <v>1.1000000000000001</v>
      </c>
    </row>
    <row r="117" spans="1:36" x14ac:dyDescent="0.25">
      <c r="A117" s="20" t="s">
        <v>515</v>
      </c>
      <c r="B117" s="18">
        <v>803</v>
      </c>
      <c r="C117" s="19">
        <v>0.237848540250305</v>
      </c>
      <c r="D117" s="19">
        <v>5.7279650065146497E-3</v>
      </c>
      <c r="E117" s="19">
        <v>9.3695739176399798E-2</v>
      </c>
      <c r="F117" s="18">
        <v>2.1</v>
      </c>
      <c r="G117" s="21">
        <v>675</v>
      </c>
      <c r="H117" s="19">
        <v>0.45071605359879702</v>
      </c>
      <c r="I117" s="19">
        <v>0.10683170499592599</v>
      </c>
      <c r="J117" s="19">
        <v>6.6895212794698095E-2</v>
      </c>
      <c r="K117" s="18">
        <v>1.6</v>
      </c>
      <c r="L117" s="21">
        <v>540</v>
      </c>
      <c r="M117" s="19">
        <v>0.143050052312473</v>
      </c>
      <c r="N117" s="19">
        <v>2.51256098761008E-2</v>
      </c>
      <c r="O117" s="19">
        <v>9.2215100962221797E-2</v>
      </c>
      <c r="P117" s="18">
        <v>1.9</v>
      </c>
      <c r="Q117" s="18">
        <v>727</v>
      </c>
      <c r="R117" s="19">
        <v>0.47907856917598202</v>
      </c>
      <c r="S117" s="19">
        <v>0.125363933083979</v>
      </c>
      <c r="T117" s="19">
        <v>5.5429317048905601E-2</v>
      </c>
      <c r="U117" s="18">
        <v>1.2</v>
      </c>
      <c r="V117" s="18">
        <v>328</v>
      </c>
      <c r="W117" s="19">
        <v>1.2432848256333199E-2</v>
      </c>
      <c r="X117" s="19">
        <v>1.27905028291349E-2</v>
      </c>
      <c r="Y117" s="19">
        <v>0.154971219437434</v>
      </c>
      <c r="Z117" s="18">
        <v>1.5</v>
      </c>
      <c r="AA117" s="18">
        <v>746</v>
      </c>
      <c r="AB117" s="19">
        <v>0.62434855789205201</v>
      </c>
      <c r="AC117" s="19">
        <v>0.35290134784570998</v>
      </c>
      <c r="AD117" s="19">
        <v>5.2170801310079999E-2</v>
      </c>
      <c r="AE117" s="19">
        <v>1.1000000000000001</v>
      </c>
      <c r="AF117" s="18">
        <v>746</v>
      </c>
      <c r="AG117" s="19">
        <v>0.85179295584952897</v>
      </c>
      <c r="AH117" s="19">
        <v>0.59870550725241201</v>
      </c>
      <c r="AI117" s="19">
        <v>5.0457735784688998E-2</v>
      </c>
      <c r="AJ117" s="19">
        <v>1.1000000000000001</v>
      </c>
    </row>
    <row r="118" spans="1:36" x14ac:dyDescent="0.25">
      <c r="A118" s="20" t="s">
        <v>411</v>
      </c>
      <c r="B118" s="18">
        <v>840</v>
      </c>
      <c r="C118" s="19">
        <v>0.19660501443360301</v>
      </c>
      <c r="D118" s="19">
        <v>4.73472169135812E-3</v>
      </c>
      <c r="E118" s="19">
        <v>9.2021883163446797E-2</v>
      </c>
      <c r="F118" s="18">
        <v>1.9</v>
      </c>
      <c r="G118" s="21">
        <v>574</v>
      </c>
      <c r="H118" s="19">
        <v>0.22442001169154499</v>
      </c>
      <c r="I118" s="19">
        <v>5.31935179427954E-2</v>
      </c>
      <c r="J118" s="19">
        <v>7.8171675318718006E-2</v>
      </c>
      <c r="K118" s="18">
        <v>1.8</v>
      </c>
      <c r="L118" s="21">
        <v>583</v>
      </c>
      <c r="M118" s="19">
        <v>0.21741899760509101</v>
      </c>
      <c r="N118" s="19">
        <v>3.8187926709357202E-2</v>
      </c>
      <c r="O118" s="19">
        <v>8.2426062595934699E-2</v>
      </c>
      <c r="P118" s="18">
        <v>1.8</v>
      </c>
      <c r="Q118" s="18">
        <v>615</v>
      </c>
      <c r="R118" s="19">
        <v>0.62350997669888097</v>
      </c>
      <c r="S118" s="19">
        <v>0.16315833774513699</v>
      </c>
      <c r="T118" s="19">
        <v>5.2589911494720303E-2</v>
      </c>
      <c r="U118" s="18">
        <v>1.3</v>
      </c>
      <c r="V118" s="18">
        <v>959</v>
      </c>
      <c r="W118" s="19">
        <v>0.99547230107723605</v>
      </c>
      <c r="X118" s="19">
        <v>0.34769762254175302</v>
      </c>
      <c r="Y118" s="19">
        <v>5.0000421393990899E-2</v>
      </c>
      <c r="Z118" s="18">
        <v>1</v>
      </c>
      <c r="AA118" s="18">
        <v>277</v>
      </c>
      <c r="AB118" s="19">
        <v>6.6199242432526104E-2</v>
      </c>
      <c r="AC118" s="19">
        <v>0.108475787424285</v>
      </c>
      <c r="AD118" s="19">
        <v>8.3217587416272901E-2</v>
      </c>
      <c r="AE118" s="19">
        <v>1.9</v>
      </c>
      <c r="AF118" s="18">
        <v>277</v>
      </c>
      <c r="AG118" s="19">
        <v>0.69202760469949598</v>
      </c>
      <c r="AH118" s="19">
        <v>0.486410148450997</v>
      </c>
      <c r="AI118" s="19">
        <v>5.2067522988297803E-2</v>
      </c>
      <c r="AJ118" s="19">
        <v>1.3</v>
      </c>
    </row>
    <row r="119" spans="1:36" x14ac:dyDescent="0.25">
      <c r="A119" s="20" t="s">
        <v>452</v>
      </c>
      <c r="B119" s="18">
        <v>709</v>
      </c>
      <c r="C119" s="19">
        <v>3.17772752992233E-2</v>
      </c>
      <c r="D119" s="19">
        <v>7.6527323112759798E-4</v>
      </c>
      <c r="E119" s="19">
        <v>0.12682254312837801</v>
      </c>
      <c r="F119" s="18">
        <v>1.7</v>
      </c>
      <c r="G119" s="21">
        <v>610</v>
      </c>
      <c r="H119" s="19">
        <v>8.0260102190115007E-2</v>
      </c>
      <c r="I119" s="19">
        <v>1.9023781140375499E-2</v>
      </c>
      <c r="J119" s="19">
        <v>0.100607936049389</v>
      </c>
      <c r="K119" s="18">
        <v>1.7</v>
      </c>
      <c r="L119" s="21">
        <v>827</v>
      </c>
      <c r="M119" s="19">
        <v>0.111762182520229</v>
      </c>
      <c r="N119" s="19">
        <v>1.9630143096844001E-2</v>
      </c>
      <c r="O119" s="19">
        <v>9.7607004761351202E-2</v>
      </c>
      <c r="P119" s="18">
        <v>1.4</v>
      </c>
      <c r="Q119" s="18">
        <v>472</v>
      </c>
      <c r="R119" s="19">
        <v>6.4250967944472603E-2</v>
      </c>
      <c r="S119" s="19">
        <v>2.8412562244453599E-2</v>
      </c>
      <c r="T119" s="19">
        <v>9.0753127815739507E-2</v>
      </c>
      <c r="U119" s="18">
        <v>1.5</v>
      </c>
      <c r="V119" s="18">
        <v>953</v>
      </c>
      <c r="W119" s="19">
        <v>0.79496589760530001</v>
      </c>
      <c r="X119" s="19">
        <v>0.27766493582997998</v>
      </c>
      <c r="Y119" s="19">
        <v>5.0886717200994802E-2</v>
      </c>
      <c r="Z119" s="18">
        <v>1</v>
      </c>
      <c r="AA119" s="18">
        <v>677</v>
      </c>
      <c r="AB119" s="19">
        <v>0.446940808922132</v>
      </c>
      <c r="AC119" s="19">
        <v>0.25262493503371303</v>
      </c>
      <c r="AD119" s="19">
        <v>5.5283404421662199E-2</v>
      </c>
      <c r="AE119" s="19">
        <v>1.1000000000000001</v>
      </c>
      <c r="AF119" s="18">
        <v>677</v>
      </c>
      <c r="AG119" s="19">
        <v>0.76141334506021396</v>
      </c>
      <c r="AH119" s="19">
        <v>0.53517977561622398</v>
      </c>
      <c r="AI119" s="19">
        <v>5.12116695406735E-2</v>
      </c>
      <c r="AJ119" s="19">
        <v>1</v>
      </c>
    </row>
    <row r="120" spans="1:36" x14ac:dyDescent="0.25">
      <c r="A120" s="20" t="s">
        <v>404</v>
      </c>
      <c r="B120" s="18">
        <v>927</v>
      </c>
      <c r="C120" s="19">
        <v>5.6216247604625597E-2</v>
      </c>
      <c r="D120" s="19">
        <v>1.35382247348665E-3</v>
      </c>
      <c r="E120" s="19">
        <v>0.112389066414366</v>
      </c>
      <c r="F120" s="18">
        <v>1.5</v>
      </c>
      <c r="G120" s="21">
        <v>941</v>
      </c>
      <c r="H120" s="19">
        <v>0.52665811175600097</v>
      </c>
      <c r="I120" s="19">
        <v>0.124831994732789</v>
      </c>
      <c r="J120" s="19">
        <v>6.5423367724536496E-2</v>
      </c>
      <c r="K120" s="18">
        <v>1.2</v>
      </c>
      <c r="L120" s="21">
        <v>444</v>
      </c>
      <c r="M120" s="19">
        <v>4.4762445087517998E-2</v>
      </c>
      <c r="N120" s="19">
        <v>9.8749673417716892E-3</v>
      </c>
      <c r="O120" s="19">
        <v>9.99831573065256E-2</v>
      </c>
      <c r="P120" s="18">
        <v>1.5</v>
      </c>
      <c r="Q120" s="18">
        <v>403</v>
      </c>
      <c r="R120" s="19">
        <v>3.0506262873358302E-2</v>
      </c>
      <c r="S120" s="19">
        <v>1.5965586204684301E-2</v>
      </c>
      <c r="T120" s="19">
        <v>0.107991289873549</v>
      </c>
      <c r="U120" s="18">
        <v>1.3</v>
      </c>
      <c r="V120" s="18">
        <v>395</v>
      </c>
      <c r="W120" s="19">
        <v>3.17766749718148E-2</v>
      </c>
      <c r="X120" s="19">
        <v>2.2197853879059901E-2</v>
      </c>
      <c r="Y120" s="19">
        <v>0.122598240030055</v>
      </c>
      <c r="Z120" s="18">
        <v>1.3</v>
      </c>
      <c r="AA120" s="18">
        <v>692</v>
      </c>
      <c r="AB120" s="19">
        <v>0.43095500590687402</v>
      </c>
      <c r="AC120" s="19">
        <v>0.24358925879298199</v>
      </c>
      <c r="AD120" s="19">
        <v>5.5672013282718903E-2</v>
      </c>
      <c r="AE120" s="19">
        <v>1.1000000000000001</v>
      </c>
      <c r="AF120" s="18">
        <v>692</v>
      </c>
      <c r="AG120" s="19">
        <v>0.54017250779382397</v>
      </c>
      <c r="AH120" s="19">
        <v>0.379674723841739</v>
      </c>
      <c r="AI120" s="19">
        <v>5.4987717023773898E-2</v>
      </c>
      <c r="AJ120" s="19">
        <v>1.2</v>
      </c>
    </row>
    <row r="121" spans="1:36" x14ac:dyDescent="0.25">
      <c r="A121" s="20" t="s">
        <v>284</v>
      </c>
      <c r="B121" s="18">
        <v>930</v>
      </c>
      <c r="C121" s="19">
        <v>0.36121799430865298</v>
      </c>
      <c r="D121" s="19">
        <v>8.6989982320091995E-3</v>
      </c>
      <c r="E121" s="19">
        <v>8.1048135937750398E-2</v>
      </c>
      <c r="F121" s="18">
        <v>1.5</v>
      </c>
      <c r="G121" s="21">
        <v>734</v>
      </c>
      <c r="H121" s="19">
        <v>0.282401227058384</v>
      </c>
      <c r="I121" s="19">
        <v>6.6936609731776106E-2</v>
      </c>
      <c r="J121" s="19">
        <v>7.36914140112995E-2</v>
      </c>
      <c r="K121" s="18">
        <v>1.5</v>
      </c>
      <c r="L121" s="21">
        <v>730</v>
      </c>
      <c r="M121" s="19">
        <v>0.29437532619251899</v>
      </c>
      <c r="N121" s="19">
        <v>5.1704696946959797E-2</v>
      </c>
      <c r="O121" s="19">
        <v>7.5172942655277797E-2</v>
      </c>
      <c r="P121" s="18">
        <v>1.5</v>
      </c>
      <c r="Q121" s="18">
        <v>812</v>
      </c>
      <c r="R121" s="19">
        <v>0.84367926583675801</v>
      </c>
      <c r="S121" s="19">
        <v>0.220771618335213</v>
      </c>
      <c r="T121" s="19">
        <v>5.04152339564869E-2</v>
      </c>
      <c r="U121" s="18">
        <v>1.1000000000000001</v>
      </c>
      <c r="V121" s="18">
        <v>762</v>
      </c>
      <c r="W121" s="19">
        <v>0.40422021974029099</v>
      </c>
      <c r="X121" s="19">
        <v>0.141185655527445</v>
      </c>
      <c r="Y121" s="19">
        <v>5.9367480438423402E-2</v>
      </c>
      <c r="Z121" s="18">
        <v>1.1000000000000001</v>
      </c>
      <c r="AA121" s="18">
        <v>913</v>
      </c>
      <c r="AB121" s="19">
        <v>0.63146067479200496</v>
      </c>
      <c r="AC121" s="19">
        <v>0.356921338936109</v>
      </c>
      <c r="AD121" s="19">
        <v>5.2082293376672799E-2</v>
      </c>
      <c r="AE121" s="19">
        <v>1</v>
      </c>
      <c r="AF121" s="18">
        <v>913</v>
      </c>
      <c r="AG121" s="19">
        <v>0.76455922003925902</v>
      </c>
      <c r="AH121" s="19">
        <v>0.53739093815536798</v>
      </c>
      <c r="AI121" s="19">
        <v>5.1178843697051897E-2</v>
      </c>
      <c r="AJ121" s="19">
        <v>1.3</v>
      </c>
    </row>
  </sheetData>
  <mergeCells count="7">
    <mergeCell ref="B1:F1"/>
    <mergeCell ref="V1:Z1"/>
    <mergeCell ref="AA1:AE1"/>
    <mergeCell ref="AF1:AJ1"/>
    <mergeCell ref="G1:K1"/>
    <mergeCell ref="L1:P1"/>
    <mergeCell ref="Q1:U1"/>
  </mergeCells>
  <conditionalFormatting sqref="M2:M1048576 H1:H1048576 R2 W1:W2 AB1:AB2 AG1:AG2 C2:C1048576 R122:R1048576 W122:W1048576 AB122:AB1048576 AG122:AG1048576">
    <cfRule type="cellIs" dxfId="35" priority="23" operator="lessThan">
      <formula>0.05</formula>
    </cfRule>
  </conditionalFormatting>
  <conditionalFormatting sqref="R2">
    <cfRule type="cellIs" dxfId="34" priority="20" operator="lessThan">
      <formula>0.05</formula>
    </cfRule>
  </conditionalFormatting>
  <conditionalFormatting sqref="R2">
    <cfRule type="cellIs" dxfId="33" priority="19" operator="lessThan">
      <formula>0.05</formula>
    </cfRule>
  </conditionalFormatting>
  <conditionalFormatting sqref="W2">
    <cfRule type="cellIs" dxfId="32" priority="17" operator="lessThan">
      <formula>0.05</formula>
    </cfRule>
  </conditionalFormatting>
  <conditionalFormatting sqref="W2">
    <cfRule type="cellIs" dxfId="31" priority="16" operator="lessThan">
      <formula>0.05</formula>
    </cfRule>
  </conditionalFormatting>
  <conditionalFormatting sqref="W2">
    <cfRule type="cellIs" dxfId="30" priority="15" operator="lessThan">
      <formula>0.05</formula>
    </cfRule>
  </conditionalFormatting>
  <conditionalFormatting sqref="AB2">
    <cfRule type="cellIs" dxfId="29" priority="14" operator="lessThan">
      <formula>0.05</formula>
    </cfRule>
  </conditionalFormatting>
  <conditionalFormatting sqref="AB2">
    <cfRule type="cellIs" dxfId="28" priority="13" operator="lessThan">
      <formula>0.05</formula>
    </cfRule>
  </conditionalFormatting>
  <conditionalFormatting sqref="AB2">
    <cfRule type="cellIs" dxfId="27" priority="12" operator="lessThan">
      <formula>0.05</formula>
    </cfRule>
  </conditionalFormatting>
  <conditionalFormatting sqref="AG2">
    <cfRule type="cellIs" dxfId="26" priority="9" operator="lessThan">
      <formula>0.05</formula>
    </cfRule>
  </conditionalFormatting>
  <conditionalFormatting sqref="AG2">
    <cfRule type="cellIs" dxfId="25" priority="11" operator="lessThan">
      <formula>0.05</formula>
    </cfRule>
  </conditionalFormatting>
  <conditionalFormatting sqref="AG2">
    <cfRule type="cellIs" dxfId="24" priority="10" operator="lessThan">
      <formula>0.05</formula>
    </cfRule>
  </conditionalFormatting>
  <conditionalFormatting sqref="R3:R121">
    <cfRule type="cellIs" dxfId="23" priority="5" operator="lessThan">
      <formula>0.05</formula>
    </cfRule>
  </conditionalFormatting>
  <conditionalFormatting sqref="AH3:AH121">
    <cfRule type="cellIs" dxfId="22" priority="1" operator="lessThan">
      <formula>0.05</formula>
    </cfRule>
  </conditionalFormatting>
  <conditionalFormatting sqref="W3:W121">
    <cfRule type="cellIs" dxfId="21" priority="4" operator="lessThan">
      <formula>0.05</formula>
    </cfRule>
  </conditionalFormatting>
  <conditionalFormatting sqref="AC3:AC121">
    <cfRule type="cellIs" dxfId="20" priority="3" operator="lessThan">
      <formula>0.05</formula>
    </cfRule>
  </conditionalFormatting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3" max="5" width="9.140625" style="14"/>
  </cols>
  <sheetData>
    <row r="1" spans="1:21" x14ac:dyDescent="0.25">
      <c r="A1" s="22"/>
      <c r="B1" s="117" t="s">
        <v>889</v>
      </c>
      <c r="C1" s="118"/>
      <c r="D1" s="118"/>
      <c r="E1" s="118"/>
      <c r="F1" s="119"/>
      <c r="G1" s="117" t="s">
        <v>890</v>
      </c>
      <c r="H1" s="118"/>
      <c r="I1" s="118"/>
      <c r="J1" s="118"/>
      <c r="K1" s="119"/>
      <c r="L1" s="117" t="s">
        <v>891</v>
      </c>
      <c r="M1" s="118"/>
      <c r="N1" s="118"/>
      <c r="O1" s="118"/>
      <c r="P1" s="119"/>
      <c r="Q1" s="117" t="s">
        <v>892</v>
      </c>
      <c r="R1" s="118"/>
      <c r="S1" s="118"/>
      <c r="T1" s="118"/>
      <c r="U1" s="119"/>
    </row>
    <row r="2" spans="1:21" x14ac:dyDescent="0.25">
      <c r="A2" s="17" t="s">
        <v>763</v>
      </c>
      <c r="B2" s="15" t="s">
        <v>4</v>
      </c>
      <c r="C2" s="16" t="s">
        <v>3</v>
      </c>
      <c r="D2" s="16" t="s">
        <v>2</v>
      </c>
      <c r="E2" s="16" t="s">
        <v>1</v>
      </c>
      <c r="F2" s="15" t="s">
        <v>762</v>
      </c>
      <c r="G2" s="15" t="s">
        <v>4</v>
      </c>
      <c r="H2" s="16" t="s">
        <v>3</v>
      </c>
      <c r="I2" s="16" t="s">
        <v>2</v>
      </c>
      <c r="J2" s="16" t="s">
        <v>1</v>
      </c>
      <c r="K2" s="15" t="s">
        <v>762</v>
      </c>
      <c r="L2" s="15" t="s">
        <v>4</v>
      </c>
      <c r="M2" s="16" t="s">
        <v>3</v>
      </c>
      <c r="N2" s="16" t="s">
        <v>2</v>
      </c>
      <c r="O2" s="16" t="s">
        <v>1</v>
      </c>
      <c r="P2" s="15" t="s">
        <v>762</v>
      </c>
      <c r="Q2" s="15" t="s">
        <v>4</v>
      </c>
      <c r="R2" s="16" t="s">
        <v>3</v>
      </c>
      <c r="S2" s="16" t="s">
        <v>2</v>
      </c>
      <c r="T2" s="16" t="s">
        <v>1</v>
      </c>
      <c r="U2" s="15" t="s">
        <v>762</v>
      </c>
    </row>
    <row r="3" spans="1:21" x14ac:dyDescent="0.25">
      <c r="A3" t="s">
        <v>791</v>
      </c>
      <c r="B3">
        <v>2</v>
      </c>
      <c r="C3" s="14">
        <v>5.6675393267369104E-9</v>
      </c>
      <c r="D3" s="14">
        <v>7.41532878552615E-8</v>
      </c>
      <c r="E3" s="14">
        <v>0.82755247599339099</v>
      </c>
      <c r="F3">
        <v>14</v>
      </c>
      <c r="G3">
        <v>18</v>
      </c>
      <c r="H3" s="14">
        <v>1.0698379540519101E-3</v>
      </c>
      <c r="I3" s="14">
        <v>1.8683599369176301E-3</v>
      </c>
      <c r="J3" s="14">
        <v>0.26302777815808298</v>
      </c>
      <c r="K3">
        <v>4.5</v>
      </c>
      <c r="L3">
        <v>20</v>
      </c>
      <c r="M3" s="14">
        <v>7.3745529522994898E-6</v>
      </c>
      <c r="N3" s="14">
        <v>1.08376532206191E-4</v>
      </c>
      <c r="O3" s="14">
        <v>0.35084957583189702</v>
      </c>
      <c r="P3">
        <v>3.4</v>
      </c>
      <c r="Q3">
        <v>36</v>
      </c>
      <c r="R3" s="14">
        <v>3.78318415217293E-6</v>
      </c>
      <c r="S3" s="14">
        <v>1.5954674228999601E-4</v>
      </c>
      <c r="T3" s="14">
        <v>0.625829673490785</v>
      </c>
      <c r="U3">
        <v>2.7</v>
      </c>
    </row>
    <row r="4" spans="1:21" x14ac:dyDescent="0.25">
      <c r="A4" t="s">
        <v>784</v>
      </c>
      <c r="B4">
        <v>8</v>
      </c>
      <c r="C4" s="14">
        <v>9.18591203102892E-10</v>
      </c>
      <c r="D4" s="14">
        <v>1.6585831079362E-8</v>
      </c>
      <c r="E4" s="14">
        <v>0.89859946303310101</v>
      </c>
      <c r="F4">
        <v>6.8</v>
      </c>
      <c r="G4">
        <v>3</v>
      </c>
      <c r="H4" s="14">
        <v>1.54435930710405E-9</v>
      </c>
      <c r="I4" s="14">
        <v>8.6845389344060207E-8</v>
      </c>
      <c r="J4" s="14">
        <v>0.98193644056039098</v>
      </c>
      <c r="K4">
        <v>8.6</v>
      </c>
      <c r="L4">
        <v>14</v>
      </c>
      <c r="M4" s="14">
        <v>1.66181957084177E-10</v>
      </c>
      <c r="N4" s="14">
        <v>2.26374297693515E-8</v>
      </c>
      <c r="O4" s="14">
        <v>0.83295924959330003</v>
      </c>
      <c r="P4">
        <v>3.8</v>
      </c>
      <c r="Q4">
        <v>12</v>
      </c>
      <c r="R4" s="14">
        <v>2.28659402357056E-6</v>
      </c>
      <c r="S4" s="14">
        <v>1.25160036770573E-4</v>
      </c>
      <c r="T4" s="14">
        <v>0.66128466922006301</v>
      </c>
      <c r="U4">
        <v>3.8</v>
      </c>
    </row>
    <row r="5" spans="1:21" x14ac:dyDescent="0.25">
      <c r="A5" t="s">
        <v>801</v>
      </c>
      <c r="B5">
        <v>20</v>
      </c>
      <c r="C5" s="14">
        <v>4.3444137176607001E-12</v>
      </c>
      <c r="D5" s="14">
        <v>2.1940895574739399E-10</v>
      </c>
      <c r="E5" s="14">
        <v>0.99188188056355497</v>
      </c>
      <c r="F5">
        <v>5</v>
      </c>
      <c r="G5">
        <v>181</v>
      </c>
      <c r="H5" s="14">
        <v>2.0028632970769901E-4</v>
      </c>
      <c r="I5" s="14">
        <v>5.5772051005020199E-4</v>
      </c>
      <c r="J5" s="14">
        <v>0.35673951529331799</v>
      </c>
      <c r="K5">
        <v>2</v>
      </c>
      <c r="L5">
        <v>620</v>
      </c>
      <c r="M5" s="14">
        <v>0.18219759424805701</v>
      </c>
      <c r="N5" s="14">
        <v>0.15442638947293899</v>
      </c>
      <c r="O5" s="14">
        <v>6.67855469922852E-2</v>
      </c>
      <c r="P5">
        <v>1.2</v>
      </c>
      <c r="Q5">
        <v>926</v>
      </c>
      <c r="R5" s="14">
        <v>0.81324773085513602</v>
      </c>
      <c r="S5" s="14">
        <v>0.57161296284482099</v>
      </c>
      <c r="T5" s="14">
        <v>5.0732450756707799E-2</v>
      </c>
      <c r="U5">
        <v>1</v>
      </c>
    </row>
    <row r="6" spans="1:21" x14ac:dyDescent="0.25">
      <c r="A6" t="s">
        <v>799</v>
      </c>
      <c r="B6">
        <v>31</v>
      </c>
      <c r="C6" s="14">
        <v>5.68549464619039E-7</v>
      </c>
      <c r="D6" s="14">
        <v>3.4218577856251102E-6</v>
      </c>
      <c r="E6" s="14">
        <v>0.582112150836255</v>
      </c>
      <c r="F6">
        <v>3.9</v>
      </c>
      <c r="G6">
        <v>231</v>
      </c>
      <c r="H6" s="14">
        <v>7.5797843102008901E-3</v>
      </c>
      <c r="I6" s="14">
        <v>7.9423796559207008E-3</v>
      </c>
      <c r="J6" s="14">
        <v>0.17399695447814001</v>
      </c>
      <c r="K6">
        <v>1.8</v>
      </c>
      <c r="L6">
        <v>459</v>
      </c>
      <c r="M6" s="14">
        <v>0.429833313647908</v>
      </c>
      <c r="N6" s="14">
        <v>0.242955243217781</v>
      </c>
      <c r="O6" s="14">
        <v>5.5700140149600702E-2</v>
      </c>
      <c r="P6">
        <v>1.3</v>
      </c>
      <c r="Q6">
        <v>686</v>
      </c>
      <c r="R6" s="14">
        <v>0.41118010908813302</v>
      </c>
      <c r="S6" s="14">
        <v>0.28900895938754401</v>
      </c>
      <c r="T6" s="14">
        <v>5.9086090498378201E-2</v>
      </c>
      <c r="U6">
        <v>1.1000000000000001</v>
      </c>
    </row>
    <row r="7" spans="1:21" x14ac:dyDescent="0.25">
      <c r="A7" t="s">
        <v>810</v>
      </c>
      <c r="B7">
        <v>33</v>
      </c>
      <c r="C7" s="14">
        <v>7.8453354157570403E-7</v>
      </c>
      <c r="D7" s="14">
        <v>4.3111851613930599E-6</v>
      </c>
      <c r="E7" s="14">
        <v>0.56359843474902904</v>
      </c>
      <c r="F7">
        <v>3.9</v>
      </c>
      <c r="G7">
        <v>455</v>
      </c>
      <c r="H7" s="14">
        <v>7.2728211200080106E-2</v>
      </c>
      <c r="I7" s="14">
        <v>3.3956579879926403E-2</v>
      </c>
      <c r="J7" s="14">
        <v>9.7971011102338995E-2</v>
      </c>
      <c r="K7">
        <v>1.5</v>
      </c>
      <c r="L7">
        <v>718</v>
      </c>
      <c r="M7" s="14">
        <v>0.55047021738727397</v>
      </c>
      <c r="N7" s="14">
        <v>0.31114299730388301</v>
      </c>
      <c r="O7" s="14">
        <v>5.3237026901463702E-2</v>
      </c>
      <c r="P7">
        <v>1.1000000000000001</v>
      </c>
      <c r="Q7">
        <v>125</v>
      </c>
      <c r="R7" s="14">
        <v>2.3524654032109502E-2</v>
      </c>
      <c r="S7" s="14">
        <v>8.2674667761162404E-2</v>
      </c>
      <c r="T7" s="14">
        <v>0.13245053319455</v>
      </c>
      <c r="U7">
        <v>1.7</v>
      </c>
    </row>
    <row r="8" spans="1:21" x14ac:dyDescent="0.25">
      <c r="A8" t="s">
        <v>800</v>
      </c>
      <c r="B8">
        <v>35</v>
      </c>
      <c r="C8" s="14">
        <v>9.4947430473446506E-8</v>
      </c>
      <c r="D8" s="14">
        <v>7.4536730003444805E-7</v>
      </c>
      <c r="E8" s="14">
        <v>0.68406163259895503</v>
      </c>
      <c r="F8">
        <v>3.8</v>
      </c>
      <c r="G8">
        <v>16</v>
      </c>
      <c r="H8" s="14">
        <v>8.2032491910410902E-11</v>
      </c>
      <c r="I8" s="14">
        <v>9.2260184091254105E-9</v>
      </c>
      <c r="J8" s="14">
        <v>0.99856364178979895</v>
      </c>
      <c r="K8">
        <v>4.5999999999999996</v>
      </c>
      <c r="L8">
        <v>5</v>
      </c>
      <c r="M8" s="14">
        <v>3.3608012972585702E-7</v>
      </c>
      <c r="N8" s="14">
        <v>8.1684093899223296E-6</v>
      </c>
      <c r="O8" s="14">
        <v>0.48784883047724298</v>
      </c>
      <c r="P8">
        <v>5.7</v>
      </c>
      <c r="Q8">
        <v>2</v>
      </c>
      <c r="R8" s="14">
        <v>7.5567222479477799E-8</v>
      </c>
      <c r="S8" s="14">
        <v>1.7102852107056E-5</v>
      </c>
      <c r="T8" s="14">
        <v>0.86920992670449204</v>
      </c>
      <c r="U8">
        <v>5.7</v>
      </c>
    </row>
    <row r="9" spans="1:21" x14ac:dyDescent="0.25">
      <c r="A9" t="s">
        <v>802</v>
      </c>
      <c r="B9">
        <v>38</v>
      </c>
      <c r="C9" s="14">
        <v>5.1451501990040697E-6</v>
      </c>
      <c r="D9" s="14">
        <v>2.0195526582343301E-5</v>
      </c>
      <c r="E9" s="14">
        <v>0.45755996440786501</v>
      </c>
      <c r="F9">
        <v>3.7</v>
      </c>
      <c r="G9">
        <v>26</v>
      </c>
      <c r="H9" s="14">
        <v>1.8732636686280499E-7</v>
      </c>
      <c r="I9" s="14">
        <v>2.7480253923069101E-6</v>
      </c>
      <c r="J9" s="14">
        <v>0.82196608964274898</v>
      </c>
      <c r="K9">
        <v>4.0999999999999996</v>
      </c>
      <c r="L9">
        <v>41</v>
      </c>
      <c r="M9" s="14">
        <v>1.12986166914219E-3</v>
      </c>
      <c r="N9" s="14">
        <v>5.7476986339028502E-3</v>
      </c>
      <c r="O9" s="14">
        <v>0.176272099965853</v>
      </c>
      <c r="P9">
        <v>2.6</v>
      </c>
      <c r="Q9">
        <v>3</v>
      </c>
      <c r="R9" s="14">
        <v>1.3502523099617701E-8</v>
      </c>
      <c r="S9" s="14">
        <v>4.5839647416097303E-6</v>
      </c>
      <c r="T9" s="14">
        <v>0.93679054626460501</v>
      </c>
      <c r="U9">
        <v>4.9000000000000004</v>
      </c>
    </row>
    <row r="10" spans="1:21" x14ac:dyDescent="0.25">
      <c r="A10" t="s">
        <v>797</v>
      </c>
      <c r="B10">
        <v>42</v>
      </c>
      <c r="C10" s="14">
        <v>4.7968904201556301E-4</v>
      </c>
      <c r="D10" s="14">
        <v>7.5314207940201897E-4</v>
      </c>
      <c r="E10" s="14">
        <v>0.24074597565146599</v>
      </c>
      <c r="F10">
        <v>3.6</v>
      </c>
      <c r="G10">
        <v>53</v>
      </c>
      <c r="H10" s="14">
        <v>4.8869771394364197E-3</v>
      </c>
      <c r="I10" s="14">
        <v>5.1207562409095299E-3</v>
      </c>
      <c r="J10" s="14">
        <v>0.192028361540038</v>
      </c>
      <c r="K10">
        <v>2.9</v>
      </c>
      <c r="L10">
        <v>30</v>
      </c>
      <c r="M10" s="14">
        <v>2.2944052274078601E-3</v>
      </c>
      <c r="N10" s="14">
        <v>1.0374957219284201E-2</v>
      </c>
      <c r="O10" s="14">
        <v>0.15705579305067399</v>
      </c>
      <c r="P10">
        <v>2.8</v>
      </c>
      <c r="Q10">
        <v>20</v>
      </c>
      <c r="R10" s="14">
        <v>3.6492414423161501E-5</v>
      </c>
      <c r="S10" s="14">
        <v>7.9513981593697797E-4</v>
      </c>
      <c r="T10" s="14">
        <v>0.46657623753307598</v>
      </c>
      <c r="U10">
        <v>3.2</v>
      </c>
    </row>
    <row r="11" spans="1:21" x14ac:dyDescent="0.25">
      <c r="A11" t="s">
        <v>817</v>
      </c>
      <c r="B11">
        <v>46</v>
      </c>
      <c r="C11" s="14">
        <v>2.9668052339726301E-5</v>
      </c>
      <c r="D11" s="14">
        <v>8.5397977791228406E-5</v>
      </c>
      <c r="E11" s="14">
        <v>0.36567800818535601</v>
      </c>
      <c r="F11">
        <v>3.6</v>
      </c>
      <c r="G11">
        <v>82</v>
      </c>
      <c r="H11" s="14">
        <v>4.59461615831546E-6</v>
      </c>
      <c r="I11" s="14">
        <v>3.85152763288612E-5</v>
      </c>
      <c r="J11" s="14">
        <v>0.612047806732266</v>
      </c>
      <c r="K11">
        <v>2.6</v>
      </c>
      <c r="L11">
        <v>258</v>
      </c>
      <c r="M11" s="14">
        <v>4.9225406178608301E-2</v>
      </c>
      <c r="N11" s="14">
        <v>8.3471221174920895E-2</v>
      </c>
      <c r="O11" s="14">
        <v>8.8572384343080304E-2</v>
      </c>
      <c r="P11">
        <v>1.3</v>
      </c>
      <c r="Q11">
        <v>811</v>
      </c>
      <c r="R11" s="14">
        <v>0.86324359070105305</v>
      </c>
      <c r="S11" s="14">
        <v>0.60675389283727099</v>
      </c>
      <c r="T11" s="14">
        <v>5.0388979532900703E-2</v>
      </c>
      <c r="U11">
        <v>1.1000000000000001</v>
      </c>
    </row>
    <row r="12" spans="1:21" x14ac:dyDescent="0.25">
      <c r="A12" t="s">
        <v>794</v>
      </c>
      <c r="B12">
        <v>50</v>
      </c>
      <c r="C12" s="14">
        <v>1.31620717114255E-6</v>
      </c>
      <c r="D12" s="14">
        <v>6.1995850580593098E-6</v>
      </c>
      <c r="E12" s="14">
        <v>0.53396674826420099</v>
      </c>
      <c r="F12">
        <v>3.4</v>
      </c>
      <c r="G12">
        <v>89</v>
      </c>
      <c r="H12" s="14">
        <v>4.2407381797145904E-3</v>
      </c>
      <c r="I12" s="14">
        <v>4.4436030454484904E-3</v>
      </c>
      <c r="J12" s="14">
        <v>0.198090765354135</v>
      </c>
      <c r="K12">
        <v>2.5</v>
      </c>
      <c r="L12">
        <v>23</v>
      </c>
      <c r="M12" s="14">
        <v>9.3169867398680203E-3</v>
      </c>
      <c r="N12" s="14">
        <v>2.6331262696121401E-2</v>
      </c>
      <c r="O12" s="14">
        <v>0.122823381081305</v>
      </c>
      <c r="P12">
        <v>3.1</v>
      </c>
      <c r="Q12">
        <v>217</v>
      </c>
      <c r="R12" s="14">
        <v>0.28123464738973503</v>
      </c>
      <c r="S12" s="14">
        <v>0.23120489325735299</v>
      </c>
      <c r="T12" s="14">
        <v>6.5927156562286898E-2</v>
      </c>
      <c r="U12">
        <v>2.5</v>
      </c>
    </row>
    <row r="13" spans="1:21" x14ac:dyDescent="0.25">
      <c r="A13" t="s">
        <v>805</v>
      </c>
      <c r="B13">
        <v>52</v>
      </c>
      <c r="C13" s="14">
        <v>4.2579217397647799E-2</v>
      </c>
      <c r="D13" s="14">
        <v>2.2284019799876001E-2</v>
      </c>
      <c r="E13" s="14">
        <v>0.100030250137879</v>
      </c>
      <c r="F13">
        <v>3.2</v>
      </c>
      <c r="G13">
        <v>13</v>
      </c>
      <c r="H13" s="14">
        <v>7.6769572483481596E-6</v>
      </c>
      <c r="I13" s="14">
        <v>5.6694783937404097E-5</v>
      </c>
      <c r="J13" s="14">
        <v>0.57555191448030596</v>
      </c>
      <c r="K13">
        <v>5.0999999999999996</v>
      </c>
      <c r="L13">
        <v>68</v>
      </c>
      <c r="M13" s="14">
        <v>3.17374213201493E-3</v>
      </c>
      <c r="N13" s="14">
        <v>1.25572887670144E-2</v>
      </c>
      <c r="O13" s="14">
        <v>0.14868694858058401</v>
      </c>
      <c r="P13">
        <v>2.2000000000000002</v>
      </c>
      <c r="Q13">
        <v>127</v>
      </c>
      <c r="R13" s="14">
        <v>8.3218210129073402E-3</v>
      </c>
      <c r="S13" s="14">
        <v>4.6793719404052997E-2</v>
      </c>
      <c r="T13" s="14">
        <v>0.17030104298479401</v>
      </c>
      <c r="U13">
        <v>1.7</v>
      </c>
    </row>
    <row r="14" spans="1:21" x14ac:dyDescent="0.25">
      <c r="A14" t="s">
        <v>767</v>
      </c>
      <c r="B14">
        <v>59</v>
      </c>
      <c r="C14" s="14">
        <v>3.1015179313698101E-10</v>
      </c>
      <c r="D14" s="14">
        <v>6.0058140449921497E-9</v>
      </c>
      <c r="E14" s="14">
        <v>0.93084307812751299</v>
      </c>
      <c r="F14">
        <v>3.1</v>
      </c>
      <c r="G14">
        <v>145</v>
      </c>
      <c r="H14" s="14">
        <v>7.3041998649880897E-5</v>
      </c>
      <c r="I14" s="14">
        <v>2.5512040112797698E-4</v>
      </c>
      <c r="J14" s="14">
        <v>0.42028821457156301</v>
      </c>
      <c r="K14">
        <v>2.1</v>
      </c>
      <c r="L14">
        <v>243</v>
      </c>
      <c r="M14" s="14">
        <v>3.19378147986525E-2</v>
      </c>
      <c r="N14" s="14">
        <v>5.8326367800294002E-2</v>
      </c>
      <c r="O14" s="14">
        <v>9.6802071597518899E-2</v>
      </c>
      <c r="P14">
        <v>1.4</v>
      </c>
      <c r="Q14">
        <v>326</v>
      </c>
      <c r="R14" s="14">
        <v>6.22806969101267E-2</v>
      </c>
      <c r="S14" s="14">
        <v>0.142640569815738</v>
      </c>
      <c r="T14" s="14">
        <v>0.10230436457653599</v>
      </c>
      <c r="U14">
        <v>1.4</v>
      </c>
    </row>
    <row r="15" spans="1:21" x14ac:dyDescent="0.25">
      <c r="A15" t="s">
        <v>788</v>
      </c>
      <c r="B15">
        <v>65</v>
      </c>
      <c r="C15" s="14">
        <v>2.7777507329051999E-4</v>
      </c>
      <c r="D15" s="14">
        <v>5.0881180162577896E-4</v>
      </c>
      <c r="E15" s="14">
        <v>0.26300968966647398</v>
      </c>
      <c r="F15">
        <v>3</v>
      </c>
      <c r="G15">
        <v>35</v>
      </c>
      <c r="H15" s="14">
        <v>1.67532655400037E-4</v>
      </c>
      <c r="I15" s="14">
        <v>4.6812517770842898E-4</v>
      </c>
      <c r="J15" s="14">
        <v>0.36762859261041497</v>
      </c>
      <c r="K15">
        <v>3.7</v>
      </c>
      <c r="L15">
        <v>296</v>
      </c>
      <c r="M15" s="14">
        <v>6.21974089863137E-2</v>
      </c>
      <c r="N15" s="14">
        <v>0.105467767257545</v>
      </c>
      <c r="O15" s="14">
        <v>8.4325285429281194E-2</v>
      </c>
      <c r="P15">
        <v>1.6</v>
      </c>
      <c r="Q15">
        <v>507</v>
      </c>
      <c r="R15" s="14">
        <v>0.32496258371896303</v>
      </c>
      <c r="S15" s="14">
        <v>0.23120489325735299</v>
      </c>
      <c r="T15" s="14">
        <v>6.3188253336716002E-2</v>
      </c>
      <c r="U15">
        <v>1.3</v>
      </c>
    </row>
    <row r="16" spans="1:21" x14ac:dyDescent="0.25">
      <c r="A16" t="s">
        <v>850</v>
      </c>
      <c r="B16">
        <v>71</v>
      </c>
      <c r="C16" s="14">
        <v>5.6892032583411003E-5</v>
      </c>
      <c r="D16" s="14">
        <v>1.33986124243862E-4</v>
      </c>
      <c r="E16" s="14">
        <v>0.33394875870760599</v>
      </c>
      <c r="F16">
        <v>2.9</v>
      </c>
      <c r="G16">
        <v>452</v>
      </c>
      <c r="H16" s="14">
        <v>5.8709413799602199E-2</v>
      </c>
      <c r="I16" s="14">
        <v>3.3956579879926403E-2</v>
      </c>
      <c r="J16" s="14">
        <v>0.103988358129377</v>
      </c>
      <c r="K16">
        <v>1.6</v>
      </c>
      <c r="L16">
        <v>436</v>
      </c>
      <c r="M16" s="14">
        <v>0.39649701027607198</v>
      </c>
      <c r="N16" s="14">
        <v>0.22411252108219501</v>
      </c>
      <c r="O16" s="14">
        <v>5.6591707038147199E-2</v>
      </c>
      <c r="P16">
        <v>1.3</v>
      </c>
      <c r="Q16">
        <v>422</v>
      </c>
      <c r="R16" s="14">
        <v>0.113394070456042</v>
      </c>
      <c r="S16" s="14">
        <v>0.188559734515613</v>
      </c>
      <c r="T16" s="14">
        <v>8.6281730025504697E-2</v>
      </c>
      <c r="U16">
        <v>1.3</v>
      </c>
    </row>
    <row r="17" spans="1:21" x14ac:dyDescent="0.25">
      <c r="A17" t="s">
        <v>792</v>
      </c>
      <c r="B17">
        <v>77</v>
      </c>
      <c r="C17" s="14">
        <v>8.1868443135846192E-9</v>
      </c>
      <c r="D17" s="14">
        <v>9.3453790160219594E-8</v>
      </c>
      <c r="E17" s="14">
        <v>0.81081629433588698</v>
      </c>
      <c r="F17">
        <v>2.9</v>
      </c>
      <c r="G17">
        <v>874</v>
      </c>
      <c r="H17" s="14">
        <v>0.97848751283465396</v>
      </c>
      <c r="I17" s="14">
        <v>0.341765191790109</v>
      </c>
      <c r="J17" s="14">
        <v>5.0009522286177797E-2</v>
      </c>
      <c r="K17">
        <v>1.1000000000000001</v>
      </c>
      <c r="L17">
        <v>299</v>
      </c>
      <c r="M17" s="14">
        <v>0.12847523578814299</v>
      </c>
      <c r="N17" s="14">
        <v>0.14523644942019701</v>
      </c>
      <c r="O17" s="14">
        <v>7.21076199968788E-2</v>
      </c>
      <c r="P17">
        <v>1.5</v>
      </c>
      <c r="Q17">
        <v>270</v>
      </c>
      <c r="R17" s="14">
        <v>0.104123246531569</v>
      </c>
      <c r="S17" s="14">
        <v>0.188559734515613</v>
      </c>
      <c r="T17" s="14">
        <v>8.84426193986044E-2</v>
      </c>
      <c r="U17">
        <v>1.6</v>
      </c>
    </row>
    <row r="18" spans="1:21" x14ac:dyDescent="0.25">
      <c r="A18" t="s">
        <v>827</v>
      </c>
      <c r="B18">
        <v>87</v>
      </c>
      <c r="C18" s="14">
        <v>8.3054391142312007E-9</v>
      </c>
      <c r="D18" s="14">
        <v>9.3453790160219594E-8</v>
      </c>
      <c r="E18" s="14">
        <v>0.81014718681741604</v>
      </c>
      <c r="F18">
        <v>2.7</v>
      </c>
      <c r="G18">
        <v>66</v>
      </c>
      <c r="H18" s="14">
        <v>2.0998758287760198E-9</v>
      </c>
      <c r="I18" s="14">
        <v>1.01215084423881E-7</v>
      </c>
      <c r="J18" s="14">
        <v>0.97783544729982796</v>
      </c>
      <c r="K18">
        <v>2.8</v>
      </c>
      <c r="L18">
        <v>40</v>
      </c>
      <c r="M18" s="14">
        <v>4.22032085944934E-8</v>
      </c>
      <c r="N18" s="14">
        <v>1.3358561727361E-6</v>
      </c>
      <c r="O18" s="14">
        <v>0.58716472414252796</v>
      </c>
      <c r="P18">
        <v>2.6</v>
      </c>
      <c r="Q18">
        <v>15</v>
      </c>
      <c r="R18" s="14">
        <v>1.6437465555352299E-7</v>
      </c>
      <c r="S18" s="14">
        <v>2.7843966795552199E-5</v>
      </c>
      <c r="T18" s="14">
        <v>0.82921982570839703</v>
      </c>
      <c r="U18">
        <v>3.5</v>
      </c>
    </row>
    <row r="19" spans="1:21" x14ac:dyDescent="0.25">
      <c r="A19" t="s">
        <v>798</v>
      </c>
      <c r="B19">
        <v>88</v>
      </c>
      <c r="C19" s="14">
        <v>3.2372281829506897E-5</v>
      </c>
      <c r="D19" s="14">
        <v>9.3181964662568604E-5</v>
      </c>
      <c r="E19" s="14">
        <v>0.36134407978052402</v>
      </c>
      <c r="F19">
        <v>2.7</v>
      </c>
      <c r="G19">
        <v>37</v>
      </c>
      <c r="H19" s="14">
        <v>4.1869069374866896E-6</v>
      </c>
      <c r="I19" s="14">
        <v>3.63943566019484E-5</v>
      </c>
      <c r="J19" s="14">
        <v>0.61864278936625505</v>
      </c>
      <c r="K19">
        <v>3.5</v>
      </c>
      <c r="L19">
        <v>26</v>
      </c>
      <c r="M19" s="14">
        <v>2.6141853973871099E-5</v>
      </c>
      <c r="N19" s="14">
        <v>2.8074768866373902E-4</v>
      </c>
      <c r="O19" s="14">
        <v>0.30072118517384899</v>
      </c>
      <c r="P19">
        <v>3</v>
      </c>
      <c r="Q19">
        <v>28</v>
      </c>
      <c r="R19" s="14">
        <v>7.9467557829360203E-4</v>
      </c>
      <c r="S19" s="14">
        <v>7.8198263875099497E-3</v>
      </c>
      <c r="T19" s="14">
        <v>0.27849731482627399</v>
      </c>
      <c r="U19">
        <v>3</v>
      </c>
    </row>
    <row r="20" spans="1:21" x14ac:dyDescent="0.25">
      <c r="A20" t="s">
        <v>835</v>
      </c>
      <c r="B20">
        <v>94</v>
      </c>
      <c r="C20" s="14">
        <v>4.09952980954253E-5</v>
      </c>
      <c r="D20" s="14">
        <v>1.07275343500177E-4</v>
      </c>
      <c r="E20" s="14">
        <v>0.34973837764770599</v>
      </c>
      <c r="F20">
        <v>2.6</v>
      </c>
      <c r="G20">
        <v>707</v>
      </c>
      <c r="H20" s="14">
        <v>0.31691073145945498</v>
      </c>
      <c r="I20" s="14">
        <v>0.110690280148609</v>
      </c>
      <c r="J20" s="14">
        <v>6.3652422654944196E-2</v>
      </c>
      <c r="K20">
        <v>1.2</v>
      </c>
      <c r="L20">
        <v>579</v>
      </c>
      <c r="M20" s="14">
        <v>0.48190040407609702</v>
      </c>
      <c r="N20" s="14">
        <v>0.27238519249571203</v>
      </c>
      <c r="O20" s="14">
        <v>5.45074856038925E-2</v>
      </c>
      <c r="P20">
        <v>1.2</v>
      </c>
      <c r="Q20">
        <v>192</v>
      </c>
      <c r="R20" s="14">
        <v>2.4853241736019199E-2</v>
      </c>
      <c r="S20" s="14">
        <v>8.7343835131801301E-2</v>
      </c>
      <c r="T20" s="14">
        <v>0.13061398899158899</v>
      </c>
      <c r="U20">
        <v>1.4</v>
      </c>
    </row>
    <row r="21" spans="1:21" x14ac:dyDescent="0.25">
      <c r="A21" t="s">
        <v>793</v>
      </c>
      <c r="B21">
        <v>95</v>
      </c>
      <c r="C21" s="14">
        <v>3.7465344894571603E-5</v>
      </c>
      <c r="D21" s="14">
        <v>1.04722272854987E-4</v>
      </c>
      <c r="E21" s="14">
        <v>0.35414129406971201</v>
      </c>
      <c r="F21">
        <v>2.6</v>
      </c>
      <c r="G21">
        <v>658</v>
      </c>
      <c r="H21" s="14">
        <v>0.473727083282248</v>
      </c>
      <c r="I21" s="14">
        <v>0.16546294699775599</v>
      </c>
      <c r="J21" s="14">
        <v>5.6860505228002199E-2</v>
      </c>
      <c r="K21">
        <v>1.2</v>
      </c>
      <c r="L21">
        <v>66</v>
      </c>
      <c r="M21" s="14">
        <v>8.5304147080444905E-4</v>
      </c>
      <c r="N21" s="14">
        <v>4.3394916654953403E-3</v>
      </c>
      <c r="O21" s="14">
        <v>0.18425830122669201</v>
      </c>
      <c r="P21">
        <v>2.2000000000000002</v>
      </c>
      <c r="Q21">
        <v>64</v>
      </c>
      <c r="R21" s="14">
        <v>1.51612834447423E-4</v>
      </c>
      <c r="S21" s="14">
        <v>2.23786802290363E-3</v>
      </c>
      <c r="T21" s="14">
        <v>0.37378781137858103</v>
      </c>
      <c r="U21">
        <v>2.2000000000000002</v>
      </c>
    </row>
    <row r="22" spans="1:21" x14ac:dyDescent="0.25">
      <c r="A22" t="s">
        <v>862</v>
      </c>
      <c r="B22">
        <v>98</v>
      </c>
      <c r="C22" s="14">
        <v>8.0415134551259305E-9</v>
      </c>
      <c r="D22" s="14">
        <v>9.3453790160219594E-8</v>
      </c>
      <c r="E22" s="14">
        <v>0.81164808231135199</v>
      </c>
      <c r="F22">
        <v>2.6</v>
      </c>
      <c r="G22">
        <v>192</v>
      </c>
      <c r="H22" s="14">
        <v>1.77891463620527E-3</v>
      </c>
      <c r="I22" s="14">
        <v>2.48535047753302E-3</v>
      </c>
      <c r="J22" s="14">
        <v>0.237764268475429</v>
      </c>
      <c r="K22">
        <v>1.9</v>
      </c>
      <c r="L22">
        <v>233</v>
      </c>
      <c r="M22" s="14">
        <v>1.04808753354935E-2</v>
      </c>
      <c r="N22" s="14">
        <v>2.9620594023523301E-2</v>
      </c>
      <c r="O22" s="14">
        <v>0.120173134324877</v>
      </c>
      <c r="P22">
        <v>1.4</v>
      </c>
      <c r="Q22">
        <v>506</v>
      </c>
      <c r="R22" s="14">
        <v>0.54200406792970202</v>
      </c>
      <c r="S22" s="14">
        <v>0.380962084969445</v>
      </c>
      <c r="T22" s="14">
        <v>5.4942092242098103E-2</v>
      </c>
      <c r="U22">
        <v>1.3</v>
      </c>
    </row>
    <row r="23" spans="1:21" x14ac:dyDescent="0.25">
      <c r="A23" t="s">
        <v>819</v>
      </c>
      <c r="B23">
        <v>102</v>
      </c>
      <c r="C23" s="14">
        <v>6.9735837476378997E-3</v>
      </c>
      <c r="D23" s="14">
        <v>5.47448336792498E-3</v>
      </c>
      <c r="E23" s="14">
        <v>0.14795268260417899</v>
      </c>
      <c r="F23">
        <v>2.6</v>
      </c>
      <c r="G23">
        <v>97</v>
      </c>
      <c r="H23" s="14">
        <v>9.9948880359867999E-4</v>
      </c>
      <c r="I23" s="14">
        <v>1.7455025136927399E-3</v>
      </c>
      <c r="J23" s="14">
        <v>0.26652142322997402</v>
      </c>
      <c r="K23">
        <v>2.4</v>
      </c>
      <c r="L23">
        <v>89</v>
      </c>
      <c r="M23" s="14">
        <v>3.3166890619407098E-4</v>
      </c>
      <c r="N23" s="14">
        <v>2.0621661219581201E-3</v>
      </c>
      <c r="O23" s="14">
        <v>0.21263053398975301</v>
      </c>
      <c r="P23">
        <v>2</v>
      </c>
      <c r="Q23">
        <v>53</v>
      </c>
      <c r="R23" s="14">
        <v>4.02075434211124E-3</v>
      </c>
      <c r="S23" s="14">
        <v>2.8260949464300199E-2</v>
      </c>
      <c r="T23" s="14">
        <v>0.20039745093488201</v>
      </c>
      <c r="U23">
        <v>2.2999999999999998</v>
      </c>
    </row>
    <row r="24" spans="1:21" x14ac:dyDescent="0.25">
      <c r="A24" t="s">
        <v>808</v>
      </c>
      <c r="B24">
        <v>104</v>
      </c>
      <c r="C24" s="14">
        <v>2.0182303068805299E-4</v>
      </c>
      <c r="D24" s="14">
        <v>3.69687382807605E-4</v>
      </c>
      <c r="E24" s="14">
        <v>0.27655028926182101</v>
      </c>
      <c r="F24">
        <v>2.5</v>
      </c>
      <c r="G24">
        <v>55</v>
      </c>
      <c r="H24" s="14">
        <v>1.5742105583416101E-5</v>
      </c>
      <c r="I24" s="14">
        <v>8.7974203669667105E-5</v>
      </c>
      <c r="J24" s="14">
        <v>0.52475493448852595</v>
      </c>
      <c r="K24">
        <v>2.9</v>
      </c>
      <c r="L24">
        <v>285</v>
      </c>
      <c r="M24" s="14">
        <v>7.21829955611452E-2</v>
      </c>
      <c r="N24" s="14">
        <v>0.108475787424285</v>
      </c>
      <c r="O24" s="14">
        <v>8.1697719544694805E-2</v>
      </c>
      <c r="P24">
        <v>1.7</v>
      </c>
      <c r="Q24">
        <v>93</v>
      </c>
      <c r="R24" s="14">
        <v>3.80362938432545E-2</v>
      </c>
      <c r="S24" s="14">
        <v>0.110188194230686</v>
      </c>
      <c r="T24" s="14">
        <v>0.116938604339445</v>
      </c>
      <c r="U24">
        <v>1.9</v>
      </c>
    </row>
    <row r="25" spans="1:21" x14ac:dyDescent="0.25">
      <c r="A25" t="s">
        <v>839</v>
      </c>
      <c r="B25">
        <v>111</v>
      </c>
      <c r="C25" s="14">
        <v>1.15992181239651E-2</v>
      </c>
      <c r="D25" s="14">
        <v>8.2534957887360795E-3</v>
      </c>
      <c r="E25" s="14">
        <v>0.133300509425852</v>
      </c>
      <c r="F25">
        <v>2.5</v>
      </c>
      <c r="G25">
        <v>51</v>
      </c>
      <c r="H25" s="14">
        <v>3.2800034113766802E-5</v>
      </c>
      <c r="I25" s="14">
        <v>1.50144071262942E-4</v>
      </c>
      <c r="J25" s="14">
        <v>0.47384653260381299</v>
      </c>
      <c r="K25">
        <v>3</v>
      </c>
      <c r="L25">
        <v>92</v>
      </c>
      <c r="M25" s="14">
        <v>1.23696900434724E-2</v>
      </c>
      <c r="N25" s="14">
        <v>3.2431987186451398E-2</v>
      </c>
      <c r="O25" s="14">
        <v>0.11650121169411901</v>
      </c>
      <c r="P25">
        <v>2</v>
      </c>
      <c r="Q25">
        <v>307</v>
      </c>
      <c r="R25" s="14">
        <v>0.108244069675118</v>
      </c>
      <c r="S25" s="14">
        <v>0.188559734515613</v>
      </c>
      <c r="T25" s="14">
        <v>8.7454286754192798E-2</v>
      </c>
      <c r="U25">
        <v>1.5</v>
      </c>
    </row>
    <row r="26" spans="1:21" x14ac:dyDescent="0.25">
      <c r="A26" t="s">
        <v>818</v>
      </c>
      <c r="B26">
        <v>113</v>
      </c>
      <c r="C26" s="14">
        <v>3.1847009349646998E-3</v>
      </c>
      <c r="D26" s="14">
        <v>3.2267887690444401E-3</v>
      </c>
      <c r="E26" s="14">
        <v>0.17235832028850301</v>
      </c>
      <c r="F26">
        <v>2.5</v>
      </c>
      <c r="G26">
        <v>52</v>
      </c>
      <c r="H26" s="14">
        <v>2.5651799454895399E-4</v>
      </c>
      <c r="I26" s="14">
        <v>6.2717453537515305E-4</v>
      </c>
      <c r="J26" s="14">
        <v>0.34192417422480298</v>
      </c>
      <c r="K26">
        <v>2.9</v>
      </c>
      <c r="L26">
        <v>83</v>
      </c>
      <c r="M26" s="14">
        <v>9.910754738968739E-4</v>
      </c>
      <c r="N26" s="14">
        <v>5.04168191822673E-3</v>
      </c>
      <c r="O26" s="14">
        <v>0.17997057427499899</v>
      </c>
      <c r="P26">
        <v>2.1</v>
      </c>
      <c r="Q26">
        <v>61</v>
      </c>
      <c r="R26" s="14">
        <v>3.4661951804415499E-4</v>
      </c>
      <c r="S26" s="14">
        <v>4.3853547192232202E-3</v>
      </c>
      <c r="T26" s="14">
        <v>0.32434280665711401</v>
      </c>
      <c r="U26">
        <v>2.2000000000000002</v>
      </c>
    </row>
    <row r="27" spans="1:21" x14ac:dyDescent="0.25">
      <c r="A27" t="s">
        <v>781</v>
      </c>
      <c r="B27">
        <v>114</v>
      </c>
      <c r="C27" s="14">
        <v>7.8637813172299702E-6</v>
      </c>
      <c r="D27" s="14">
        <v>2.8808810612219001E-5</v>
      </c>
      <c r="E27" s="14">
        <v>0.43454100150382602</v>
      </c>
      <c r="F27">
        <v>2.5</v>
      </c>
      <c r="G27">
        <v>256</v>
      </c>
      <c r="H27" s="14">
        <v>4.9885453256515101E-4</v>
      </c>
      <c r="I27" s="14">
        <v>1.0454366321155299E-3</v>
      </c>
      <c r="J27" s="14">
        <v>0.303745654621845</v>
      </c>
      <c r="K27">
        <v>1.7</v>
      </c>
      <c r="L27">
        <v>782</v>
      </c>
      <c r="M27" s="14">
        <v>0.28395428161891401</v>
      </c>
      <c r="N27" s="14">
        <v>0.160499848110806</v>
      </c>
      <c r="O27" s="14">
        <v>6.0647686226519802E-2</v>
      </c>
      <c r="P27">
        <v>1.1000000000000001</v>
      </c>
      <c r="Q27">
        <v>206</v>
      </c>
      <c r="R27" s="14">
        <v>8.2611316403137201E-3</v>
      </c>
      <c r="S27" s="14">
        <v>4.6452462187928097E-2</v>
      </c>
      <c r="T27" s="14">
        <v>0.17058891793327699</v>
      </c>
      <c r="U27">
        <v>1.3</v>
      </c>
    </row>
    <row r="28" spans="1:21" x14ac:dyDescent="0.25">
      <c r="A28" t="s">
        <v>816</v>
      </c>
      <c r="B28">
        <v>116</v>
      </c>
      <c r="C28" s="14">
        <v>3.8810832763136401E-6</v>
      </c>
      <c r="D28" s="14">
        <v>1.6249455365352701E-5</v>
      </c>
      <c r="E28" s="14">
        <v>0.47308689917847502</v>
      </c>
      <c r="F28">
        <v>2.5</v>
      </c>
      <c r="G28">
        <v>58</v>
      </c>
      <c r="H28" s="14">
        <v>8.9219892402847502E-5</v>
      </c>
      <c r="I28" s="14">
        <v>2.8046375569162901E-4</v>
      </c>
      <c r="J28" s="14">
        <v>0.40730562958516198</v>
      </c>
      <c r="K28">
        <v>2.9</v>
      </c>
      <c r="L28">
        <v>15</v>
      </c>
      <c r="M28" s="14">
        <v>6.2696428499542297E-5</v>
      </c>
      <c r="N28" s="14">
        <v>5.6700774188833604E-4</v>
      </c>
      <c r="O28" s="14">
        <v>0.26845827678471101</v>
      </c>
      <c r="P28">
        <v>3.6</v>
      </c>
      <c r="Q28">
        <v>16</v>
      </c>
      <c r="R28" s="14">
        <v>1.01834445852544E-5</v>
      </c>
      <c r="S28" s="14">
        <v>3.0062369170012402E-4</v>
      </c>
      <c r="T28" s="14">
        <v>0.55549503358639596</v>
      </c>
      <c r="U28">
        <v>3.5</v>
      </c>
    </row>
    <row r="29" spans="1:21" x14ac:dyDescent="0.25">
      <c r="A29" t="s">
        <v>836</v>
      </c>
      <c r="B29">
        <v>122</v>
      </c>
      <c r="C29" s="14">
        <v>6.3680411764943602E-4</v>
      </c>
      <c r="D29" s="14">
        <v>9.6626047471539398E-4</v>
      </c>
      <c r="E29" s="14">
        <v>0.22964704576534001</v>
      </c>
      <c r="F29">
        <v>2.4</v>
      </c>
      <c r="G29">
        <v>196</v>
      </c>
      <c r="H29" s="14">
        <v>3.35221354599579E-3</v>
      </c>
      <c r="I29" s="14">
        <v>4.0542260776479802E-3</v>
      </c>
      <c r="J29" s="14">
        <v>0.20839558247873499</v>
      </c>
      <c r="K29">
        <v>1.9</v>
      </c>
      <c r="L29">
        <v>375</v>
      </c>
      <c r="M29" s="14">
        <v>0.19038818546208899</v>
      </c>
      <c r="N29" s="14">
        <v>0.15442638947293899</v>
      </c>
      <c r="O29" s="14">
        <v>6.6144448218465698E-2</v>
      </c>
      <c r="P29">
        <v>1.3</v>
      </c>
      <c r="Q29">
        <v>763</v>
      </c>
      <c r="R29" s="14">
        <v>0.67608788189168201</v>
      </c>
      <c r="S29" s="14">
        <v>0.47520648708754198</v>
      </c>
      <c r="T29" s="14">
        <v>5.2301910501956303E-2</v>
      </c>
      <c r="U29">
        <v>1.1000000000000001</v>
      </c>
    </row>
    <row r="30" spans="1:21" x14ac:dyDescent="0.25">
      <c r="A30" t="s">
        <v>832</v>
      </c>
      <c r="B30">
        <v>131</v>
      </c>
      <c r="C30" s="14">
        <v>4.0019641539656899E-5</v>
      </c>
      <c r="D30" s="14">
        <v>1.04722272854987E-4</v>
      </c>
      <c r="E30" s="14">
        <v>0.35091351919481301</v>
      </c>
      <c r="F30">
        <v>2.2999999999999998</v>
      </c>
      <c r="G30">
        <v>122</v>
      </c>
      <c r="H30" s="14">
        <v>3.6314773347201298E-5</v>
      </c>
      <c r="I30" s="14">
        <v>1.6380035027975499E-4</v>
      </c>
      <c r="J30" s="14">
        <v>0.46690799544288902</v>
      </c>
      <c r="K30">
        <v>2.2999999999999998</v>
      </c>
      <c r="L30">
        <v>108</v>
      </c>
      <c r="M30" s="14">
        <v>1.4361453206051999E-3</v>
      </c>
      <c r="N30" s="14">
        <v>7.0410636987866199E-3</v>
      </c>
      <c r="O30" s="14">
        <v>0.16961931117638199</v>
      </c>
      <c r="P30">
        <v>1.9</v>
      </c>
      <c r="Q30">
        <v>103</v>
      </c>
      <c r="R30" s="14">
        <v>1.37158916311427E-2</v>
      </c>
      <c r="S30" s="14">
        <v>6.4051825806976798E-2</v>
      </c>
      <c r="T30" s="14">
        <v>0.15135743851021899</v>
      </c>
      <c r="U30">
        <v>1.9</v>
      </c>
    </row>
    <row r="31" spans="1:21" x14ac:dyDescent="0.25">
      <c r="A31" t="s">
        <v>848</v>
      </c>
      <c r="B31">
        <v>138</v>
      </c>
      <c r="C31" s="14">
        <v>4.2584821558055897E-5</v>
      </c>
      <c r="D31" s="14">
        <v>1.1143476380877901E-4</v>
      </c>
      <c r="E31" s="14">
        <v>0.347886500308831</v>
      </c>
      <c r="F31">
        <v>2.2999999999999998</v>
      </c>
      <c r="G31">
        <v>148</v>
      </c>
      <c r="H31" s="14">
        <v>3.6768430463407498E-5</v>
      </c>
      <c r="I31" s="14">
        <v>1.6380035027975499E-4</v>
      </c>
      <c r="J31" s="14">
        <v>0.46606410430568601</v>
      </c>
      <c r="K31">
        <v>2.1</v>
      </c>
      <c r="L31">
        <v>458</v>
      </c>
      <c r="M31" s="14">
        <v>6.3354050759795902E-2</v>
      </c>
      <c r="N31" s="14">
        <v>0.107429077661855</v>
      </c>
      <c r="O31" s="14">
        <v>8.39968864432383E-2</v>
      </c>
      <c r="P31">
        <v>1.3</v>
      </c>
      <c r="Q31">
        <v>66</v>
      </c>
      <c r="R31" s="14">
        <v>1.0516053902821501E-3</v>
      </c>
      <c r="S31" s="14">
        <v>9.6089374135221901E-3</v>
      </c>
      <c r="T31" s="14">
        <v>0.26390813185907303</v>
      </c>
      <c r="U31">
        <v>2.1</v>
      </c>
    </row>
    <row r="32" spans="1:21" x14ac:dyDescent="0.25">
      <c r="A32" t="s">
        <v>830</v>
      </c>
      <c r="B32">
        <v>147</v>
      </c>
      <c r="C32" s="14">
        <v>1.37073421236552E-2</v>
      </c>
      <c r="D32" s="14">
        <v>8.2534957887360795E-3</v>
      </c>
      <c r="E32" s="14">
        <v>0.12869328426681201</v>
      </c>
      <c r="F32">
        <v>2.2000000000000002</v>
      </c>
      <c r="G32">
        <v>686</v>
      </c>
      <c r="H32" s="14">
        <v>0.718612635827931</v>
      </c>
      <c r="I32" s="14">
        <v>0.25099634086799999</v>
      </c>
      <c r="J32" s="14">
        <v>5.1708920276870601E-2</v>
      </c>
      <c r="K32">
        <v>1.2</v>
      </c>
      <c r="L32">
        <v>70</v>
      </c>
      <c r="M32" s="14">
        <v>1.18223341875278E-4</v>
      </c>
      <c r="N32" s="14">
        <v>9.3552946722034297E-4</v>
      </c>
      <c r="O32" s="14">
        <v>0.246328275396102</v>
      </c>
      <c r="P32">
        <v>2.1</v>
      </c>
      <c r="Q32">
        <v>105</v>
      </c>
      <c r="R32" s="14">
        <v>8.4368888856375304E-3</v>
      </c>
      <c r="S32" s="14">
        <v>4.7440747709589302E-2</v>
      </c>
      <c r="T32" s="14">
        <v>0.16976175997191201</v>
      </c>
      <c r="U32">
        <v>1.8</v>
      </c>
    </row>
    <row r="33" spans="1:21" x14ac:dyDescent="0.25">
      <c r="A33" t="s">
        <v>811</v>
      </c>
      <c r="B33">
        <v>154</v>
      </c>
      <c r="C33" s="14">
        <v>6.7651019579634203E-3</v>
      </c>
      <c r="D33" s="14">
        <v>5.3108185821575896E-3</v>
      </c>
      <c r="E33" s="14">
        <v>0.14885615902957799</v>
      </c>
      <c r="F33">
        <v>2.2000000000000002</v>
      </c>
      <c r="G33">
        <v>49</v>
      </c>
      <c r="H33" s="14">
        <v>3.5272786961071297E-4</v>
      </c>
      <c r="I33" s="14">
        <v>7.7648389343279597E-4</v>
      </c>
      <c r="J33" s="14">
        <v>0.32333771048250698</v>
      </c>
      <c r="K33">
        <v>3.1</v>
      </c>
      <c r="L33">
        <v>150</v>
      </c>
      <c r="M33" s="14">
        <v>4.1990771289809299E-3</v>
      </c>
      <c r="N33" s="14">
        <v>1.42406989793833E-2</v>
      </c>
      <c r="O33" s="14">
        <v>0.14168158958013699</v>
      </c>
      <c r="P33">
        <v>1.7</v>
      </c>
      <c r="Q33">
        <v>170</v>
      </c>
      <c r="R33" s="14">
        <v>3.9191859155518302E-2</v>
      </c>
      <c r="S33" s="14">
        <v>0.110188194230686</v>
      </c>
      <c r="T33" s="14">
        <v>0.116013381202852</v>
      </c>
      <c r="U33">
        <v>1.5</v>
      </c>
    </row>
    <row r="34" spans="1:21" x14ac:dyDescent="0.25">
      <c r="A34" t="s">
        <v>764</v>
      </c>
      <c r="B34">
        <v>159</v>
      </c>
      <c r="C34" s="14">
        <v>8.0915636519129897E-4</v>
      </c>
      <c r="D34" s="14">
        <v>1.05868881376591E-3</v>
      </c>
      <c r="E34" s="14">
        <v>0.22050199884380001</v>
      </c>
      <c r="F34">
        <v>2.2000000000000002</v>
      </c>
      <c r="G34">
        <v>110</v>
      </c>
      <c r="H34" s="14">
        <v>1.11411466904542E-3</v>
      </c>
      <c r="I34" s="14">
        <v>1.9032659046551001E-3</v>
      </c>
      <c r="J34" s="14">
        <v>0.26095766107443202</v>
      </c>
      <c r="K34">
        <v>2.2999999999999998</v>
      </c>
      <c r="L34">
        <v>19</v>
      </c>
      <c r="M34" s="14">
        <v>5.68782344603224E-5</v>
      </c>
      <c r="N34" s="14">
        <v>5.1438973567973097E-4</v>
      </c>
      <c r="O34" s="14">
        <v>0.27195091237032898</v>
      </c>
      <c r="P34">
        <v>3.4</v>
      </c>
      <c r="Q34">
        <v>67</v>
      </c>
      <c r="R34" s="14">
        <v>4.3259994241448801E-2</v>
      </c>
      <c r="S34" s="14">
        <v>0.121625785318836</v>
      </c>
      <c r="T34" s="14">
        <v>0.112994229470034</v>
      </c>
      <c r="U34">
        <v>2.1</v>
      </c>
    </row>
    <row r="35" spans="1:21" x14ac:dyDescent="0.25">
      <c r="A35" t="s">
        <v>858</v>
      </c>
      <c r="B35">
        <v>161</v>
      </c>
      <c r="C35" s="14">
        <v>4.1007959536738499E-3</v>
      </c>
      <c r="D35" s="14">
        <v>3.2267887690444401E-3</v>
      </c>
      <c r="E35" s="14">
        <v>0.164240072384045</v>
      </c>
      <c r="F35">
        <v>2.1</v>
      </c>
      <c r="G35">
        <v>894</v>
      </c>
      <c r="H35" s="14">
        <v>0.73145401064856597</v>
      </c>
      <c r="I35" s="14">
        <v>0.25548156410371498</v>
      </c>
      <c r="J35" s="14">
        <v>5.1549623114817401E-2</v>
      </c>
      <c r="K35">
        <v>1.1000000000000001</v>
      </c>
      <c r="L35">
        <v>478</v>
      </c>
      <c r="M35" s="14">
        <v>0.36980113126495801</v>
      </c>
      <c r="N35" s="14">
        <v>0.209023174649241</v>
      </c>
      <c r="O35" s="14">
        <v>5.7391627451817098E-2</v>
      </c>
      <c r="P35">
        <v>1.3</v>
      </c>
      <c r="Q35">
        <v>776</v>
      </c>
      <c r="R35" s="14">
        <v>0.46649912204352501</v>
      </c>
      <c r="S35" s="14">
        <v>0.32789141020463097</v>
      </c>
      <c r="T35" s="14">
        <v>5.7092373507265197E-2</v>
      </c>
      <c r="U35">
        <v>1.1000000000000001</v>
      </c>
    </row>
    <row r="36" spans="1:21" x14ac:dyDescent="0.25">
      <c r="A36" t="s">
        <v>828</v>
      </c>
      <c r="B36">
        <v>172</v>
      </c>
      <c r="C36" s="14">
        <v>7.2837101818046203E-5</v>
      </c>
      <c r="D36" s="14">
        <v>1.71538272243084E-4</v>
      </c>
      <c r="E36" s="14">
        <v>0.32229229634016499</v>
      </c>
      <c r="F36">
        <v>2.1</v>
      </c>
      <c r="G36">
        <v>829</v>
      </c>
      <c r="H36" s="14">
        <v>0.53032067906582603</v>
      </c>
      <c r="I36" s="14">
        <v>0.18522990453514299</v>
      </c>
      <c r="J36" s="14">
        <v>5.5238271277146499E-2</v>
      </c>
      <c r="K36">
        <v>1.1000000000000001</v>
      </c>
      <c r="L36">
        <v>241</v>
      </c>
      <c r="M36" s="14">
        <v>1.7937823343652601E-2</v>
      </c>
      <c r="N36" s="14">
        <v>4.0556076924503803E-2</v>
      </c>
      <c r="O36" s="14">
        <v>0.108514255616474</v>
      </c>
      <c r="P36">
        <v>1.4</v>
      </c>
      <c r="Q36">
        <v>415</v>
      </c>
      <c r="R36" s="14">
        <v>0.17581187439877699</v>
      </c>
      <c r="S36" s="14">
        <v>0.23120489325735299</v>
      </c>
      <c r="T36" s="14">
        <v>7.5824229990666403E-2</v>
      </c>
      <c r="U36">
        <v>1.3</v>
      </c>
    </row>
    <row r="37" spans="1:21" x14ac:dyDescent="0.25">
      <c r="A37" t="s">
        <v>867</v>
      </c>
      <c r="B37">
        <v>175</v>
      </c>
      <c r="C37" s="14">
        <v>2.30059135019278E-4</v>
      </c>
      <c r="D37" s="14">
        <v>4.2140859358967602E-4</v>
      </c>
      <c r="E37" s="14">
        <v>0.27095284657256302</v>
      </c>
      <c r="F37">
        <v>2.1</v>
      </c>
      <c r="G37">
        <v>393</v>
      </c>
      <c r="H37" s="14">
        <v>3.4508962327409699E-3</v>
      </c>
      <c r="I37" s="14">
        <v>4.0542260776479802E-3</v>
      </c>
      <c r="J37" s="14">
        <v>0.207106694420023</v>
      </c>
      <c r="K37">
        <v>1.3</v>
      </c>
      <c r="L37">
        <v>244</v>
      </c>
      <c r="M37" s="14">
        <v>5.4710084147097096E-3</v>
      </c>
      <c r="N37" s="14">
        <v>1.85543112342073E-2</v>
      </c>
      <c r="O37" s="14">
        <v>0.1352432183025</v>
      </c>
      <c r="P37">
        <v>1.3</v>
      </c>
      <c r="Q37">
        <v>861</v>
      </c>
      <c r="R37" s="14">
        <v>0.51608848545118902</v>
      </c>
      <c r="S37" s="14">
        <v>0.362746623281264</v>
      </c>
      <c r="T37" s="14">
        <v>5.56160219904379E-2</v>
      </c>
      <c r="U37">
        <v>1</v>
      </c>
    </row>
    <row r="38" spans="1:21" x14ac:dyDescent="0.25">
      <c r="A38" t="s">
        <v>852</v>
      </c>
      <c r="B38">
        <v>176</v>
      </c>
      <c r="C38" s="14">
        <v>9.2470059165350396E-8</v>
      </c>
      <c r="D38" s="14">
        <v>7.4536730003444805E-7</v>
      </c>
      <c r="E38" s="14">
        <v>0.685533701489494</v>
      </c>
      <c r="F38">
        <v>2.1</v>
      </c>
      <c r="G38">
        <v>68</v>
      </c>
      <c r="H38" s="14">
        <v>8.1721262424894097E-5</v>
      </c>
      <c r="I38" s="14">
        <v>2.5689172629864702E-4</v>
      </c>
      <c r="J38" s="14">
        <v>0.41298076269857198</v>
      </c>
      <c r="K38">
        <v>2.8</v>
      </c>
      <c r="L38">
        <v>79</v>
      </c>
      <c r="M38" s="14">
        <v>3.1071446042307799E-5</v>
      </c>
      <c r="N38" s="14">
        <v>3.1612596983902598E-4</v>
      </c>
      <c r="O38" s="14">
        <v>0.29419168803787998</v>
      </c>
      <c r="P38">
        <v>2.1</v>
      </c>
      <c r="Q38">
        <v>57</v>
      </c>
      <c r="R38" s="14">
        <v>7.0847672009044502E-5</v>
      </c>
      <c r="S38" s="14">
        <v>1.2449296251083499E-3</v>
      </c>
      <c r="T38" s="14">
        <v>0.42228274593355197</v>
      </c>
      <c r="U38">
        <v>2.2999999999999998</v>
      </c>
    </row>
    <row r="39" spans="1:21" x14ac:dyDescent="0.25">
      <c r="A39" t="s">
        <v>829</v>
      </c>
      <c r="B39">
        <v>178</v>
      </c>
      <c r="C39" s="14">
        <v>8.1040828739742301E-4</v>
      </c>
      <c r="D39" s="14">
        <v>1.0603268111819099E-3</v>
      </c>
      <c r="E39" s="14">
        <v>0.22044368255159399</v>
      </c>
      <c r="F39">
        <v>2.1</v>
      </c>
      <c r="G39">
        <v>153</v>
      </c>
      <c r="H39" s="14">
        <v>2.9526682962698201E-2</v>
      </c>
      <c r="I39" s="14">
        <v>2.0626103722955699E-2</v>
      </c>
      <c r="J39" s="14">
        <v>0.124959631180477</v>
      </c>
      <c r="K39">
        <v>2.1</v>
      </c>
      <c r="L39">
        <v>811</v>
      </c>
      <c r="M39" s="14">
        <v>0.71489934302091196</v>
      </c>
      <c r="N39" s="14">
        <v>0.40408348595835603</v>
      </c>
      <c r="O39" s="14">
        <v>5.1204469848896698E-2</v>
      </c>
      <c r="P39">
        <v>1.1000000000000001</v>
      </c>
      <c r="Q39">
        <v>862</v>
      </c>
      <c r="R39" s="14">
        <v>0.98721493219885903</v>
      </c>
      <c r="S39" s="14">
        <v>0.69389047266749604</v>
      </c>
      <c r="T39" s="14">
        <v>5.0003362398205999E-2</v>
      </c>
      <c r="U39">
        <v>1</v>
      </c>
    </row>
    <row r="40" spans="1:21" x14ac:dyDescent="0.25">
      <c r="A40" t="s">
        <v>859</v>
      </c>
      <c r="B40">
        <v>186</v>
      </c>
      <c r="C40" s="14">
        <v>4.5836806827903502E-6</v>
      </c>
      <c r="D40" s="14">
        <v>1.9191114789677099E-5</v>
      </c>
      <c r="E40" s="14">
        <v>0.463902910977737</v>
      </c>
      <c r="F40">
        <v>2</v>
      </c>
      <c r="G40">
        <v>209</v>
      </c>
      <c r="H40" s="14">
        <v>1.6570127922233E-4</v>
      </c>
      <c r="I40" s="14">
        <v>4.63007887013111E-4</v>
      </c>
      <c r="J40" s="14">
        <v>0.36830416693062901</v>
      </c>
      <c r="K40">
        <v>1.9</v>
      </c>
      <c r="L40">
        <v>898</v>
      </c>
      <c r="M40" s="14">
        <v>0.87290746643000405</v>
      </c>
      <c r="N40" s="14">
        <v>0.49339462316976102</v>
      </c>
      <c r="O40" s="14">
        <v>5.0230326448911997E-2</v>
      </c>
      <c r="P40">
        <v>1</v>
      </c>
      <c r="Q40">
        <v>200</v>
      </c>
      <c r="R40" s="14">
        <v>1.98638445521927E-2</v>
      </c>
      <c r="S40" s="14">
        <v>8.2491346866784998E-2</v>
      </c>
      <c r="T40" s="14">
        <v>0.13820756929629099</v>
      </c>
      <c r="U40">
        <v>1.3</v>
      </c>
    </row>
    <row r="41" spans="1:21" x14ac:dyDescent="0.25">
      <c r="A41" t="s">
        <v>841</v>
      </c>
      <c r="B41">
        <v>200</v>
      </c>
      <c r="C41" s="14">
        <v>3.785834325503E-2</v>
      </c>
      <c r="D41" s="14">
        <v>1.9813329653451901E-2</v>
      </c>
      <c r="E41" s="14">
        <v>0.102791085326434</v>
      </c>
      <c r="F41">
        <v>2</v>
      </c>
      <c r="G41">
        <v>137</v>
      </c>
      <c r="H41" s="14">
        <v>6.2458327122483204E-4</v>
      </c>
      <c r="I41" s="14">
        <v>1.25439693498879E-3</v>
      </c>
      <c r="J41" s="14">
        <v>0.29140264152159101</v>
      </c>
      <c r="K41">
        <v>2.1</v>
      </c>
      <c r="L41">
        <v>107</v>
      </c>
      <c r="M41" s="14">
        <v>1.6628382091094999E-3</v>
      </c>
      <c r="N41" s="14">
        <v>7.5191056383674898E-3</v>
      </c>
      <c r="O41" s="14">
        <v>0.16562803196321199</v>
      </c>
      <c r="P41">
        <v>1.9</v>
      </c>
      <c r="Q41">
        <v>544</v>
      </c>
      <c r="R41" s="14">
        <v>0.59592030127075402</v>
      </c>
      <c r="S41" s="14">
        <v>0.41885855453979898</v>
      </c>
      <c r="T41" s="14">
        <v>5.3723827141306399E-2</v>
      </c>
      <c r="U41">
        <v>1.2</v>
      </c>
    </row>
    <row r="42" spans="1:21" x14ac:dyDescent="0.25">
      <c r="A42" t="s">
        <v>825</v>
      </c>
      <c r="B42">
        <v>209</v>
      </c>
      <c r="C42" s="14">
        <v>3.1809584867854498E-3</v>
      </c>
      <c r="D42" s="14">
        <v>3.2267887690444401E-3</v>
      </c>
      <c r="E42" s="14">
        <v>0.17239662729742899</v>
      </c>
      <c r="F42">
        <v>1.9</v>
      </c>
      <c r="G42">
        <v>243</v>
      </c>
      <c r="H42" s="14">
        <v>5.04173160738696E-3</v>
      </c>
      <c r="I42" s="14">
        <v>5.28291372291849E-3</v>
      </c>
      <c r="J42" s="14">
        <v>0.19071133156019199</v>
      </c>
      <c r="K42">
        <v>1.7</v>
      </c>
      <c r="L42">
        <v>67</v>
      </c>
      <c r="M42" s="14">
        <v>5.6853585993121803E-4</v>
      </c>
      <c r="N42" s="14">
        <v>3.2135426394792198E-3</v>
      </c>
      <c r="O42" s="14">
        <v>0.19615469399851801</v>
      </c>
      <c r="P42">
        <v>2.2000000000000002</v>
      </c>
      <c r="Q42">
        <v>32</v>
      </c>
      <c r="R42" s="14">
        <v>1.47275115237599E-5</v>
      </c>
      <c r="S42" s="14">
        <v>3.9336179464758298E-4</v>
      </c>
      <c r="T42" s="14">
        <v>0.52943705819435305</v>
      </c>
      <c r="U42">
        <v>2.7</v>
      </c>
    </row>
    <row r="43" spans="1:21" x14ac:dyDescent="0.25">
      <c r="A43" t="s">
        <v>869</v>
      </c>
      <c r="B43">
        <v>215</v>
      </c>
      <c r="C43" s="14">
        <v>1.62396490458249E-3</v>
      </c>
      <c r="D43" s="14">
        <v>1.77253489098245E-3</v>
      </c>
      <c r="E43" s="14">
        <v>0.195141844011647</v>
      </c>
      <c r="F43">
        <v>1.9</v>
      </c>
      <c r="G43">
        <v>188</v>
      </c>
      <c r="H43" s="14">
        <v>2.3081970332283701E-4</v>
      </c>
      <c r="I43" s="14">
        <v>5.6434341162488698E-4</v>
      </c>
      <c r="J43" s="14">
        <v>0.34820488776307501</v>
      </c>
      <c r="K43">
        <v>1.9</v>
      </c>
      <c r="L43">
        <v>905</v>
      </c>
      <c r="M43" s="14">
        <v>0.805134620020726</v>
      </c>
      <c r="N43" s="14">
        <v>0.45508728900064799</v>
      </c>
      <c r="O43" s="14">
        <v>5.0548352129918303E-2</v>
      </c>
      <c r="P43">
        <v>1</v>
      </c>
      <c r="Q43">
        <v>718</v>
      </c>
      <c r="R43" s="14">
        <v>0.49920381570982397</v>
      </c>
      <c r="S43" s="14">
        <v>0.35087878064078198</v>
      </c>
      <c r="T43" s="14">
        <v>5.6089634107465501E-2</v>
      </c>
      <c r="U43">
        <v>1.1000000000000001</v>
      </c>
    </row>
    <row r="44" spans="1:21" x14ac:dyDescent="0.25">
      <c r="A44" t="s">
        <v>876</v>
      </c>
      <c r="B44">
        <v>221</v>
      </c>
      <c r="C44" s="14">
        <v>8.1858484035635105E-7</v>
      </c>
      <c r="D44" s="14">
        <v>4.4983045721634899E-6</v>
      </c>
      <c r="E44" s="14">
        <v>0.56115840057546296</v>
      </c>
      <c r="F44">
        <v>1.9</v>
      </c>
      <c r="G44">
        <v>335</v>
      </c>
      <c r="H44" s="14">
        <v>1.3454061757731601E-3</v>
      </c>
      <c r="I44" s="14">
        <v>1.9032659046551001E-3</v>
      </c>
      <c r="J44" s="14">
        <v>0.25145425259443699</v>
      </c>
      <c r="K44">
        <v>1.5</v>
      </c>
      <c r="L44">
        <v>176</v>
      </c>
      <c r="M44" s="14">
        <v>6.7185554900683897E-4</v>
      </c>
      <c r="N44" s="14">
        <v>3.7975378625464298E-3</v>
      </c>
      <c r="O44" s="14">
        <v>0.191206251750977</v>
      </c>
      <c r="P44">
        <v>1.6</v>
      </c>
      <c r="Q44">
        <v>564</v>
      </c>
      <c r="R44" s="14">
        <v>0.17115648519363899</v>
      </c>
      <c r="S44" s="14">
        <v>0.23120489325735299</v>
      </c>
      <c r="T44" s="14">
        <v>7.6431842781953099E-2</v>
      </c>
      <c r="U44">
        <v>1.2</v>
      </c>
    </row>
    <row r="45" spans="1:21" x14ac:dyDescent="0.25">
      <c r="A45" t="s">
        <v>831</v>
      </c>
      <c r="B45">
        <v>227</v>
      </c>
      <c r="C45" s="14">
        <v>1.9284471614877601E-4</v>
      </c>
      <c r="D45" s="14">
        <v>3.53241442060739E-4</v>
      </c>
      <c r="E45" s="14">
        <v>0.27851059799955602</v>
      </c>
      <c r="F45">
        <v>1.9</v>
      </c>
      <c r="G45">
        <v>460</v>
      </c>
      <c r="H45" s="14">
        <v>0.43744474205364597</v>
      </c>
      <c r="I45" s="14">
        <v>0.15279028521522101</v>
      </c>
      <c r="J45" s="14">
        <v>5.8088501946825397E-2</v>
      </c>
      <c r="K45">
        <v>1.5</v>
      </c>
      <c r="L45">
        <v>78</v>
      </c>
      <c r="M45" s="14">
        <v>1.05227173701982E-4</v>
      </c>
      <c r="N45" s="14">
        <v>8.3268769254021195E-4</v>
      </c>
      <c r="O45" s="14">
        <v>0.25031110773030701</v>
      </c>
      <c r="P45">
        <v>2.1</v>
      </c>
      <c r="Q45">
        <v>92</v>
      </c>
      <c r="R45" s="14">
        <v>4.3540747953452099E-4</v>
      </c>
      <c r="S45" s="14">
        <v>5.2026428720765502E-3</v>
      </c>
      <c r="T45" s="14">
        <v>0.31135460523096797</v>
      </c>
      <c r="U45">
        <v>2</v>
      </c>
    </row>
    <row r="46" spans="1:21" x14ac:dyDescent="0.25">
      <c r="A46" t="s">
        <v>855</v>
      </c>
      <c r="B46">
        <v>241</v>
      </c>
      <c r="C46" s="14">
        <v>5.75513900892343E-3</v>
      </c>
      <c r="D46" s="14">
        <v>4.5179657869771003E-3</v>
      </c>
      <c r="E46" s="14">
        <v>0.153725173148443</v>
      </c>
      <c r="F46">
        <v>1.8</v>
      </c>
      <c r="G46">
        <v>251</v>
      </c>
      <c r="H46" s="14">
        <v>1.52980916021094E-3</v>
      </c>
      <c r="I46" s="14">
        <v>2.1373211785896701E-3</v>
      </c>
      <c r="J46" s="14">
        <v>0.24510195797130199</v>
      </c>
      <c r="K46">
        <v>1.7</v>
      </c>
      <c r="L46">
        <v>444</v>
      </c>
      <c r="M46" s="14">
        <v>0.27870209500586401</v>
      </c>
      <c r="N46" s="14">
        <v>0.15753114783681099</v>
      </c>
      <c r="O46" s="14">
        <v>6.0890079341932801E-2</v>
      </c>
      <c r="P46">
        <v>1.3</v>
      </c>
      <c r="Q46">
        <v>72</v>
      </c>
      <c r="R46" s="14">
        <v>1.4630929137765199E-2</v>
      </c>
      <c r="S46" s="14">
        <v>6.4051825806976798E-2</v>
      </c>
      <c r="T46" s="14">
        <v>0.14901012648078099</v>
      </c>
      <c r="U46">
        <v>2</v>
      </c>
    </row>
    <row r="47" spans="1:21" x14ac:dyDescent="0.25">
      <c r="A47" t="s">
        <v>871</v>
      </c>
      <c r="B47">
        <v>255</v>
      </c>
      <c r="C47" s="14">
        <v>4.4106635844021099E-4</v>
      </c>
      <c r="D47" s="14">
        <v>6.9250202788489004E-4</v>
      </c>
      <c r="E47" s="14">
        <v>0.24409302216361201</v>
      </c>
      <c r="F47">
        <v>1.8</v>
      </c>
      <c r="G47">
        <v>901</v>
      </c>
      <c r="H47" s="14">
        <v>0.79080528021628504</v>
      </c>
      <c r="I47" s="14">
        <v>0.27621171932872701</v>
      </c>
      <c r="J47" s="14">
        <v>5.0924038460246998E-2</v>
      </c>
      <c r="K47">
        <v>1.1000000000000001</v>
      </c>
      <c r="L47">
        <v>190</v>
      </c>
      <c r="M47" s="14">
        <v>2.1634273758322699E-2</v>
      </c>
      <c r="N47" s="14">
        <v>4.8913474836888703E-2</v>
      </c>
      <c r="O47" s="14">
        <v>0.104618598368001</v>
      </c>
      <c r="P47">
        <v>1.5</v>
      </c>
      <c r="Q47">
        <v>184</v>
      </c>
      <c r="R47" s="14">
        <v>6.16532720377716E-3</v>
      </c>
      <c r="S47" s="14">
        <v>3.7495703022775197E-2</v>
      </c>
      <c r="T47" s="14">
        <v>0.18234559189889299</v>
      </c>
      <c r="U47">
        <v>1.4</v>
      </c>
    </row>
    <row r="48" spans="1:21" x14ac:dyDescent="0.25">
      <c r="A48" t="s">
        <v>803</v>
      </c>
      <c r="B48">
        <v>258</v>
      </c>
      <c r="C48" s="14">
        <v>2.1227587902893599E-2</v>
      </c>
      <c r="D48" s="14">
        <v>1.1109551044914699E-2</v>
      </c>
      <c r="E48" s="14">
        <v>0.117095208970423</v>
      </c>
      <c r="F48">
        <v>1.8</v>
      </c>
      <c r="G48">
        <v>17</v>
      </c>
      <c r="H48" s="14">
        <v>1.67996264910375E-6</v>
      </c>
      <c r="I48" s="14">
        <v>1.8776824417361599E-5</v>
      </c>
      <c r="J48" s="14">
        <v>0.68270724971392704</v>
      </c>
      <c r="K48">
        <v>4.5999999999999996</v>
      </c>
      <c r="L48">
        <v>329</v>
      </c>
      <c r="M48" s="14">
        <v>0.27455705873344899</v>
      </c>
      <c r="N48" s="14">
        <v>0.15518824359059399</v>
      </c>
      <c r="O48" s="14">
        <v>6.1085713922002703E-2</v>
      </c>
      <c r="P48">
        <v>1.4</v>
      </c>
      <c r="Q48">
        <v>416</v>
      </c>
      <c r="R48" s="14">
        <v>0.221450123938047</v>
      </c>
      <c r="S48" s="14">
        <v>0.23120489325735299</v>
      </c>
      <c r="T48" s="14">
        <v>7.0782322820332894E-2</v>
      </c>
      <c r="U48">
        <v>1.3</v>
      </c>
    </row>
    <row r="49" spans="1:21" x14ac:dyDescent="0.25">
      <c r="A49" t="s">
        <v>846</v>
      </c>
      <c r="B49">
        <v>269</v>
      </c>
      <c r="C49" s="14">
        <v>5.9380815889648001E-3</v>
      </c>
      <c r="D49" s="14">
        <v>4.6615814870195702E-3</v>
      </c>
      <c r="E49" s="14">
        <v>0.15277540775781201</v>
      </c>
      <c r="F49">
        <v>1.8</v>
      </c>
      <c r="G49">
        <v>935</v>
      </c>
      <c r="H49" s="14">
        <v>0.95291035255093504</v>
      </c>
      <c r="I49" s="14">
        <v>0.33283162546948403</v>
      </c>
      <c r="J49" s="14">
        <v>5.0045671363719998E-2</v>
      </c>
      <c r="K49">
        <v>1</v>
      </c>
      <c r="L49">
        <v>135</v>
      </c>
      <c r="M49" s="14">
        <v>3.9061296571434299E-3</v>
      </c>
      <c r="N49" s="14">
        <v>1.42406989793833E-2</v>
      </c>
      <c r="O49" s="14">
        <v>0.14347212670579601</v>
      </c>
      <c r="P49">
        <v>1.7</v>
      </c>
      <c r="Q49">
        <v>232</v>
      </c>
      <c r="R49" s="14">
        <v>0.153327564725174</v>
      </c>
      <c r="S49" s="14">
        <v>0.215540776157296</v>
      </c>
      <c r="T49" s="14">
        <v>7.8967379861086207E-2</v>
      </c>
      <c r="U49">
        <v>1.8</v>
      </c>
    </row>
    <row r="50" spans="1:21" x14ac:dyDescent="0.25">
      <c r="A50" t="s">
        <v>849</v>
      </c>
      <c r="B50">
        <v>289</v>
      </c>
      <c r="C50" s="14">
        <v>1.52154183423753E-2</v>
      </c>
      <c r="D50" s="14">
        <v>8.2534957887360795E-3</v>
      </c>
      <c r="E50" s="14">
        <v>0.12586390553565299</v>
      </c>
      <c r="F50">
        <v>1.7</v>
      </c>
      <c r="G50">
        <v>233</v>
      </c>
      <c r="H50" s="14">
        <v>3.5072909787410198E-3</v>
      </c>
      <c r="I50" s="14">
        <v>4.0542260776479802E-3</v>
      </c>
      <c r="J50" s="14">
        <v>0.20638869942524099</v>
      </c>
      <c r="K50">
        <v>1.8</v>
      </c>
      <c r="L50">
        <v>681</v>
      </c>
      <c r="M50" s="14">
        <v>0.51594068913032398</v>
      </c>
      <c r="N50" s="14">
        <v>0.29162582711373303</v>
      </c>
      <c r="O50" s="14">
        <v>5.3838734478179301E-2</v>
      </c>
      <c r="P50">
        <v>1.1000000000000001</v>
      </c>
      <c r="Q50">
        <v>583</v>
      </c>
      <c r="R50" s="14">
        <v>0.57390090930665405</v>
      </c>
      <c r="S50" s="14">
        <v>0.40338163477341299</v>
      </c>
      <c r="T50" s="14">
        <v>5.4193266073488698E-2</v>
      </c>
      <c r="U50">
        <v>1.2</v>
      </c>
    </row>
    <row r="51" spans="1:21" x14ac:dyDescent="0.25">
      <c r="A51" t="s">
        <v>845</v>
      </c>
      <c r="B51">
        <v>300</v>
      </c>
      <c r="C51" s="14">
        <v>3.51739917254689E-3</v>
      </c>
      <c r="D51" s="14">
        <v>3.2267887690444401E-3</v>
      </c>
      <c r="E51" s="14">
        <v>0.16913962275123701</v>
      </c>
      <c r="F51">
        <v>1.7</v>
      </c>
      <c r="G51">
        <v>927</v>
      </c>
      <c r="H51" s="14">
        <v>0.64887428121048596</v>
      </c>
      <c r="I51" s="14">
        <v>0.22663819441408101</v>
      </c>
      <c r="J51" s="14">
        <v>5.2737474192016201E-2</v>
      </c>
      <c r="K51">
        <v>1</v>
      </c>
      <c r="L51">
        <v>688</v>
      </c>
      <c r="M51" s="14">
        <v>0.45940951596127799</v>
      </c>
      <c r="N51" s="14">
        <v>0.25967263853905098</v>
      </c>
      <c r="O51" s="14">
        <v>5.4995495252538398E-2</v>
      </c>
      <c r="P51">
        <v>1.1000000000000001</v>
      </c>
      <c r="Q51">
        <v>749</v>
      </c>
      <c r="R51" s="14">
        <v>0.50559970987378999</v>
      </c>
      <c r="S51" s="14">
        <v>0.35537430626525801</v>
      </c>
      <c r="T51" s="14">
        <v>5.5906877754431802E-2</v>
      </c>
      <c r="U51">
        <v>1.1000000000000001</v>
      </c>
    </row>
    <row r="52" spans="1:21" x14ac:dyDescent="0.25">
      <c r="A52" t="s">
        <v>868</v>
      </c>
      <c r="B52">
        <v>320</v>
      </c>
      <c r="C52" s="14">
        <v>2.69803772219301E-5</v>
      </c>
      <c r="D52" s="14">
        <v>7.7661641836600795E-5</v>
      </c>
      <c r="E52" s="14">
        <v>0.37042427632289998</v>
      </c>
      <c r="F52">
        <v>1.7</v>
      </c>
      <c r="G52">
        <v>917</v>
      </c>
      <c r="H52" s="14">
        <v>0.83744447143089695</v>
      </c>
      <c r="I52" s="14">
        <v>0.29250181186574897</v>
      </c>
      <c r="J52" s="14">
        <v>5.0552128824731001E-2</v>
      </c>
      <c r="K52">
        <v>1</v>
      </c>
      <c r="L52">
        <v>259</v>
      </c>
      <c r="M52" s="14">
        <v>2.48391759027413E-2</v>
      </c>
      <c r="N52" s="14">
        <v>5.6159518875478397E-2</v>
      </c>
      <c r="O52" s="14">
        <v>0.101802708731296</v>
      </c>
      <c r="P52">
        <v>1.3</v>
      </c>
      <c r="Q52">
        <v>693</v>
      </c>
      <c r="R52" s="14">
        <v>0.30578757330540002</v>
      </c>
      <c r="S52" s="14">
        <v>0.23120489325735299</v>
      </c>
      <c r="T52" s="14">
        <v>6.4321771649717696E-2</v>
      </c>
      <c r="U52">
        <v>1.1000000000000001</v>
      </c>
    </row>
    <row r="53" spans="1:21" x14ac:dyDescent="0.25">
      <c r="A53" t="s">
        <v>821</v>
      </c>
      <c r="B53">
        <v>331</v>
      </c>
      <c r="C53" s="14">
        <v>3.0681106160616201E-2</v>
      </c>
      <c r="D53" s="14">
        <v>1.6057091204382701E-2</v>
      </c>
      <c r="E53" s="14">
        <v>0.107851526201798</v>
      </c>
      <c r="F53">
        <v>1.6</v>
      </c>
      <c r="G53">
        <v>550</v>
      </c>
      <c r="H53" s="14">
        <v>6.8012103920101305E-2</v>
      </c>
      <c r="I53" s="14">
        <v>3.3956579879926403E-2</v>
      </c>
      <c r="J53" s="14">
        <v>9.9828563394233599E-2</v>
      </c>
      <c r="K53">
        <v>1.3</v>
      </c>
      <c r="L53">
        <v>384</v>
      </c>
      <c r="M53" s="14">
        <v>0.67058434333003902</v>
      </c>
      <c r="N53" s="14">
        <v>0.37903526101571799</v>
      </c>
      <c r="O53" s="14">
        <v>5.1635193447487598E-2</v>
      </c>
      <c r="P53">
        <v>1.3</v>
      </c>
      <c r="Q53">
        <v>793</v>
      </c>
      <c r="R53" s="14">
        <v>0.266178666310176</v>
      </c>
      <c r="S53" s="14">
        <v>0.23120489325735299</v>
      </c>
      <c r="T53" s="14">
        <v>6.7010102832525203E-2</v>
      </c>
      <c r="U53">
        <v>1.1000000000000001</v>
      </c>
    </row>
    <row r="54" spans="1:21" x14ac:dyDescent="0.25">
      <c r="A54" t="s">
        <v>857</v>
      </c>
      <c r="B54">
        <v>334</v>
      </c>
      <c r="C54" s="14">
        <v>4.1333172299529099E-4</v>
      </c>
      <c r="D54" s="14">
        <v>6.4895689931018601E-4</v>
      </c>
      <c r="E54" s="14">
        <v>0.24670096299600699</v>
      </c>
      <c r="F54">
        <v>1.6</v>
      </c>
      <c r="G54">
        <v>152</v>
      </c>
      <c r="H54" s="14">
        <v>5.5125424794910604E-6</v>
      </c>
      <c r="I54" s="14">
        <v>4.4284559179319003E-5</v>
      </c>
      <c r="J54" s="14">
        <v>0.59910422770500005</v>
      </c>
      <c r="K54">
        <v>2.1</v>
      </c>
      <c r="L54">
        <v>513</v>
      </c>
      <c r="M54" s="14">
        <v>0.36353696984679201</v>
      </c>
      <c r="N54" s="14">
        <v>0.205482474539261</v>
      </c>
      <c r="O54" s="14">
        <v>5.7591730371665699E-2</v>
      </c>
      <c r="P54">
        <v>1.2</v>
      </c>
      <c r="Q54">
        <v>171</v>
      </c>
      <c r="R54" s="14">
        <v>6.7840887852266198E-4</v>
      </c>
      <c r="S54" s="14">
        <v>7.1525679265924897E-3</v>
      </c>
      <c r="T54" s="14">
        <v>0.28693564707834401</v>
      </c>
      <c r="U54">
        <v>1.5</v>
      </c>
    </row>
    <row r="55" spans="1:21" x14ac:dyDescent="0.25">
      <c r="A55" t="s">
        <v>770</v>
      </c>
      <c r="B55">
        <v>337</v>
      </c>
      <c r="C55" s="14">
        <v>5.1765950098814303E-5</v>
      </c>
      <c r="D55" s="14">
        <v>1.2784088582089E-4</v>
      </c>
      <c r="E55" s="14">
        <v>0.33846024833009702</v>
      </c>
      <c r="F55">
        <v>1.6</v>
      </c>
      <c r="G55">
        <v>166</v>
      </c>
      <c r="H55" s="14">
        <v>2.0460798444532601E-5</v>
      </c>
      <c r="I55" s="14">
        <v>1.05071873983485E-4</v>
      </c>
      <c r="J55" s="14">
        <v>0.50641773934919698</v>
      </c>
      <c r="K55">
        <v>2</v>
      </c>
      <c r="L55">
        <v>193</v>
      </c>
      <c r="M55" s="14">
        <v>3.1714343381450401E-6</v>
      </c>
      <c r="N55" s="14">
        <v>5.7363006654577598E-5</v>
      </c>
      <c r="O55" s="14">
        <v>0.38640161989002703</v>
      </c>
      <c r="P55">
        <v>1.5</v>
      </c>
      <c r="Q55">
        <v>175</v>
      </c>
      <c r="R55" s="14">
        <v>2.37863931770659E-2</v>
      </c>
      <c r="S55" s="14">
        <v>8.3594519624651101E-2</v>
      </c>
      <c r="T55" s="14">
        <v>0.13207934220981801</v>
      </c>
      <c r="U55">
        <v>1.5</v>
      </c>
    </row>
    <row r="56" spans="1:21" x14ac:dyDescent="0.25">
      <c r="A56" t="s">
        <v>815</v>
      </c>
      <c r="B56">
        <v>338</v>
      </c>
      <c r="C56" s="14">
        <v>2.6503984891161898E-3</v>
      </c>
      <c r="D56" s="14">
        <v>2.77419530084127E-3</v>
      </c>
      <c r="E56" s="14">
        <v>0.17840342731901301</v>
      </c>
      <c r="F56">
        <v>1.6</v>
      </c>
      <c r="G56">
        <v>384</v>
      </c>
      <c r="H56" s="14">
        <v>2.1590640085176801E-2</v>
      </c>
      <c r="I56" s="14">
        <v>1.50823166423557E-2</v>
      </c>
      <c r="J56" s="14">
        <v>0.135351013619223</v>
      </c>
      <c r="K56">
        <v>1.4</v>
      </c>
      <c r="L56">
        <v>100</v>
      </c>
      <c r="M56" s="14">
        <v>2.17734893260823E-4</v>
      </c>
      <c r="N56" s="14">
        <v>1.47684692468988E-3</v>
      </c>
      <c r="O56" s="14">
        <v>0.22603508155441099</v>
      </c>
      <c r="P56">
        <v>1.9</v>
      </c>
      <c r="Q56">
        <v>50</v>
      </c>
      <c r="R56" s="14">
        <v>7.4786288639660996E-7</v>
      </c>
      <c r="S56" s="14">
        <v>4.5732026115270599E-5</v>
      </c>
      <c r="T56" s="14">
        <v>0.73728923851856198</v>
      </c>
      <c r="U56">
        <v>2.2999999999999998</v>
      </c>
    </row>
    <row r="57" spans="1:21" x14ac:dyDescent="0.25">
      <c r="A57" t="s">
        <v>775</v>
      </c>
      <c r="B57">
        <v>348</v>
      </c>
      <c r="C57" s="14">
        <v>1.5319259135436699E-3</v>
      </c>
      <c r="D57" s="14">
        <v>1.77253489098245E-3</v>
      </c>
      <c r="E57" s="14">
        <v>0.19719549284561599</v>
      </c>
      <c r="F57">
        <v>1.6</v>
      </c>
      <c r="G57">
        <v>286</v>
      </c>
      <c r="H57" s="14">
        <v>8.3401749769296198E-4</v>
      </c>
      <c r="I57" s="14">
        <v>1.4565242086206701E-3</v>
      </c>
      <c r="J57" s="14">
        <v>0.27594842495633498</v>
      </c>
      <c r="K57">
        <v>1.6</v>
      </c>
      <c r="L57">
        <v>723</v>
      </c>
      <c r="M57" s="14">
        <v>0.14452606616528901</v>
      </c>
      <c r="N57" s="14">
        <v>0.15442638947293899</v>
      </c>
      <c r="O57" s="14">
        <v>7.0270307049545996E-2</v>
      </c>
      <c r="P57">
        <v>1.1000000000000001</v>
      </c>
      <c r="Q57">
        <v>557</v>
      </c>
      <c r="R57" s="14">
        <v>0.163982441476026</v>
      </c>
      <c r="S57" s="14">
        <v>0.230518907511925</v>
      </c>
      <c r="T57" s="14">
        <v>7.7410276540416698E-2</v>
      </c>
      <c r="U57">
        <v>1.2</v>
      </c>
    </row>
    <row r="58" spans="1:21" x14ac:dyDescent="0.25">
      <c r="A58" t="s">
        <v>779</v>
      </c>
      <c r="B58">
        <v>349</v>
      </c>
      <c r="C58" s="14">
        <v>2.8405115554029901E-3</v>
      </c>
      <c r="D58" s="14">
        <v>2.97318831162329E-3</v>
      </c>
      <c r="E58" s="14">
        <v>0.176108460603499</v>
      </c>
      <c r="F58">
        <v>1.6</v>
      </c>
      <c r="G58">
        <v>182</v>
      </c>
      <c r="H58" s="14">
        <v>3.9601403589828403E-5</v>
      </c>
      <c r="I58" s="14">
        <v>1.6598328888829401E-4</v>
      </c>
      <c r="J58" s="14">
        <v>0.46102965746601998</v>
      </c>
      <c r="K58">
        <v>1.9</v>
      </c>
      <c r="L58">
        <v>471</v>
      </c>
      <c r="M58" s="14">
        <v>0.58485689559110998</v>
      </c>
      <c r="N58" s="14">
        <v>0.33057942417261998</v>
      </c>
      <c r="O58" s="14">
        <v>5.2705912407116397E-2</v>
      </c>
      <c r="P58">
        <v>1.3</v>
      </c>
      <c r="Q58">
        <v>626</v>
      </c>
      <c r="R58" s="14">
        <v>0.35736808534877601</v>
      </c>
      <c r="S58" s="14">
        <v>0.25118573632858099</v>
      </c>
      <c r="T58" s="14">
        <v>6.1475005204808197E-2</v>
      </c>
      <c r="U58">
        <v>1.2</v>
      </c>
    </row>
    <row r="59" spans="1:21" x14ac:dyDescent="0.25">
      <c r="A59" t="s">
        <v>778</v>
      </c>
      <c r="B59">
        <v>351</v>
      </c>
      <c r="C59" s="14">
        <v>1.0734498659014401E-2</v>
      </c>
      <c r="D59" s="14">
        <v>8.2534957887360795E-3</v>
      </c>
      <c r="E59" s="14">
        <v>0.13547170974005099</v>
      </c>
      <c r="F59">
        <v>1.5</v>
      </c>
      <c r="G59">
        <v>390</v>
      </c>
      <c r="H59" s="14">
        <v>3.9253930485513198E-2</v>
      </c>
      <c r="I59" s="14">
        <v>2.7421151327792201E-2</v>
      </c>
      <c r="J59" s="14">
        <v>0.115964591093859</v>
      </c>
      <c r="K59">
        <v>1.3</v>
      </c>
      <c r="L59">
        <v>960</v>
      </c>
      <c r="M59" s="14">
        <v>0.92443522237126297</v>
      </c>
      <c r="N59" s="14">
        <v>0.52251972371380495</v>
      </c>
      <c r="O59" s="14">
        <v>5.0080937994232903E-2</v>
      </c>
      <c r="P59">
        <v>1</v>
      </c>
      <c r="Q59">
        <v>439</v>
      </c>
      <c r="R59" s="14">
        <v>0.37985751769769799</v>
      </c>
      <c r="S59" s="14">
        <v>0.26699303657662199</v>
      </c>
      <c r="T59" s="14">
        <v>6.0414402623991698E-2</v>
      </c>
      <c r="U59">
        <v>1.3</v>
      </c>
    </row>
    <row r="60" spans="1:21" x14ac:dyDescent="0.25">
      <c r="A60" t="s">
        <v>870</v>
      </c>
      <c r="B60">
        <v>355</v>
      </c>
      <c r="C60" s="14">
        <v>7.38513341581037E-4</v>
      </c>
      <c r="D60" s="14">
        <v>9.6626047471539398E-4</v>
      </c>
      <c r="E60" s="14">
        <v>0.22396403539590201</v>
      </c>
      <c r="F60">
        <v>1.5</v>
      </c>
      <c r="G60">
        <v>283</v>
      </c>
      <c r="H60" s="14">
        <v>8.9373036703899102E-4</v>
      </c>
      <c r="I60" s="14">
        <v>1.5608064808862801E-3</v>
      </c>
      <c r="J60" s="14">
        <v>0.27232428559869698</v>
      </c>
      <c r="K60">
        <v>1.6</v>
      </c>
      <c r="L60">
        <v>543</v>
      </c>
      <c r="M60" s="14">
        <v>0.235092309057024</v>
      </c>
      <c r="N60" s="14">
        <v>0.15442638947293899</v>
      </c>
      <c r="O60" s="14">
        <v>6.3166641972721704E-2</v>
      </c>
      <c r="P60">
        <v>1.2</v>
      </c>
      <c r="Q60">
        <v>819</v>
      </c>
      <c r="R60" s="14">
        <v>0.85024940928266102</v>
      </c>
      <c r="S60" s="14">
        <v>0.59762058418051001</v>
      </c>
      <c r="T60" s="14">
        <v>5.0467448393795203E-2</v>
      </c>
      <c r="U60">
        <v>1.1000000000000001</v>
      </c>
    </row>
    <row r="61" spans="1:21" x14ac:dyDescent="0.25">
      <c r="A61" t="s">
        <v>774</v>
      </c>
      <c r="B61">
        <v>368</v>
      </c>
      <c r="C61" s="14">
        <v>1.58442419836929E-2</v>
      </c>
      <c r="D61" s="14">
        <v>8.2921533944901801E-3</v>
      </c>
      <c r="E61" s="14">
        <v>0.12477655139664801</v>
      </c>
      <c r="F61">
        <v>1.5</v>
      </c>
      <c r="G61">
        <v>298</v>
      </c>
      <c r="H61" s="14">
        <v>4.5844052550064697E-3</v>
      </c>
      <c r="I61" s="14">
        <v>4.8037101771955699E-3</v>
      </c>
      <c r="J61" s="14">
        <v>0.194745853948668</v>
      </c>
      <c r="K61">
        <v>1.6</v>
      </c>
      <c r="L61">
        <v>246</v>
      </c>
      <c r="M61" s="14">
        <v>2.0378063042427199E-2</v>
      </c>
      <c r="N61" s="14">
        <v>4.6073276366249402E-2</v>
      </c>
      <c r="O61" s="14">
        <v>0.105852800323067</v>
      </c>
      <c r="P61">
        <v>1.3</v>
      </c>
      <c r="Q61">
        <v>188</v>
      </c>
      <c r="R61" s="14">
        <v>2.3534333062221999E-2</v>
      </c>
      <c r="S61" s="14">
        <v>8.2708683589735696E-2</v>
      </c>
      <c r="T61" s="14">
        <v>0.13243672143608101</v>
      </c>
      <c r="U61">
        <v>1.4</v>
      </c>
    </row>
    <row r="62" spans="1:21" x14ac:dyDescent="0.25">
      <c r="A62" t="s">
        <v>860</v>
      </c>
      <c r="B62">
        <v>375</v>
      </c>
      <c r="C62" s="14">
        <v>1.1419574849987299E-2</v>
      </c>
      <c r="D62" s="14">
        <v>8.2534957887360795E-3</v>
      </c>
      <c r="E62" s="14">
        <v>0.13373621446447601</v>
      </c>
      <c r="F62">
        <v>1.5</v>
      </c>
      <c r="G62">
        <v>367</v>
      </c>
      <c r="H62" s="14">
        <v>6.9540537779091399E-3</v>
      </c>
      <c r="I62" s="14">
        <v>7.2867159527894498E-3</v>
      </c>
      <c r="J62" s="14">
        <v>0.177450198597358</v>
      </c>
      <c r="K62">
        <v>1.4</v>
      </c>
      <c r="L62">
        <v>536</v>
      </c>
      <c r="M62" s="14">
        <v>9.2279963370944795E-2</v>
      </c>
      <c r="N62" s="14">
        <v>0.108475787424285</v>
      </c>
      <c r="O62" s="14">
        <v>7.7495792826797999E-2</v>
      </c>
      <c r="P62">
        <v>1.2</v>
      </c>
      <c r="Q62">
        <v>155</v>
      </c>
      <c r="R62" s="14">
        <v>1.8868626526170201E-2</v>
      </c>
      <c r="S62" s="14">
        <v>7.9573919022894596E-2</v>
      </c>
      <c r="T62" s="14">
        <v>0.13998781675601901</v>
      </c>
      <c r="U62">
        <v>1.6</v>
      </c>
    </row>
    <row r="63" spans="1:21" x14ac:dyDescent="0.25">
      <c r="A63" t="s">
        <v>777</v>
      </c>
      <c r="B63">
        <v>380</v>
      </c>
      <c r="C63" s="14">
        <v>4.8479654628619197E-5</v>
      </c>
      <c r="D63" s="14">
        <v>1.2686019725846099E-4</v>
      </c>
      <c r="E63" s="14">
        <v>0.34161230032994</v>
      </c>
      <c r="F63">
        <v>1.4</v>
      </c>
      <c r="G63">
        <v>595</v>
      </c>
      <c r="H63" s="14">
        <v>7.42492855197813E-2</v>
      </c>
      <c r="I63" s="14">
        <v>3.3956579879926403E-2</v>
      </c>
      <c r="J63" s="14">
        <v>9.7402406334009303E-2</v>
      </c>
      <c r="K63">
        <v>1.3</v>
      </c>
      <c r="L63">
        <v>207</v>
      </c>
      <c r="M63" s="14">
        <v>1.21208193202509E-2</v>
      </c>
      <c r="N63" s="14">
        <v>3.2431987186451398E-2</v>
      </c>
      <c r="O63" s="14">
        <v>0.116947924865893</v>
      </c>
      <c r="P63">
        <v>1.5</v>
      </c>
      <c r="Q63">
        <v>380</v>
      </c>
      <c r="R63" s="14">
        <v>0.156116824192228</v>
      </c>
      <c r="S63" s="14">
        <v>0.21946178769563601</v>
      </c>
      <c r="T63" s="14">
        <v>7.8546929138938404E-2</v>
      </c>
      <c r="U63">
        <v>1.4</v>
      </c>
    </row>
    <row r="64" spans="1:21" x14ac:dyDescent="0.25">
      <c r="A64" t="s">
        <v>833</v>
      </c>
      <c r="B64">
        <v>384</v>
      </c>
      <c r="C64" s="14">
        <v>1.6526131230998301E-4</v>
      </c>
      <c r="D64" s="14">
        <v>3.0271580908751297E-4</v>
      </c>
      <c r="E64" s="14">
        <v>0.28521780466638302</v>
      </c>
      <c r="F64">
        <v>1.4</v>
      </c>
      <c r="G64">
        <v>822</v>
      </c>
      <c r="H64" s="14">
        <v>0.51559445202839904</v>
      </c>
      <c r="I64" s="14">
        <v>0.180086341902227</v>
      </c>
      <c r="J64" s="14">
        <v>5.56294799561598E-2</v>
      </c>
      <c r="K64">
        <v>1.1000000000000001</v>
      </c>
      <c r="L64">
        <v>419</v>
      </c>
      <c r="M64" s="14">
        <v>9.8071600323929101E-2</v>
      </c>
      <c r="N64" s="14">
        <v>0.110866276544469</v>
      </c>
      <c r="O64" s="14">
        <v>7.6480649386359303E-2</v>
      </c>
      <c r="P64">
        <v>1.3</v>
      </c>
      <c r="Q64">
        <v>222</v>
      </c>
      <c r="R64" s="14">
        <v>8.8008033552123693E-2</v>
      </c>
      <c r="S64" s="14">
        <v>0.18557641504875</v>
      </c>
      <c r="T64" s="14">
        <v>9.2820079624605506E-2</v>
      </c>
      <c r="U64">
        <v>2</v>
      </c>
    </row>
    <row r="65" spans="1:21" x14ac:dyDescent="0.25">
      <c r="A65" t="s">
        <v>771</v>
      </c>
      <c r="B65">
        <v>387</v>
      </c>
      <c r="C65" s="14">
        <v>1.3317025313530999E-2</v>
      </c>
      <c r="D65" s="14">
        <v>8.2534957887360795E-3</v>
      </c>
      <c r="E65" s="14">
        <v>0.129483195197754</v>
      </c>
      <c r="F65">
        <v>1.4</v>
      </c>
      <c r="G65">
        <v>187</v>
      </c>
      <c r="H65" s="14">
        <v>2.2679421772375799E-4</v>
      </c>
      <c r="I65" s="14">
        <v>5.5772051005020199E-4</v>
      </c>
      <c r="J65" s="14">
        <v>0.34925742270284699</v>
      </c>
      <c r="K65">
        <v>1.9</v>
      </c>
      <c r="L65">
        <v>194</v>
      </c>
      <c r="M65" s="14">
        <v>1.03396960360361E-2</v>
      </c>
      <c r="N65" s="14">
        <v>2.9221599227774401E-2</v>
      </c>
      <c r="O65" s="14">
        <v>0.120476704534053</v>
      </c>
      <c r="P65">
        <v>1.5</v>
      </c>
      <c r="Q65">
        <v>750</v>
      </c>
      <c r="R65" s="14">
        <v>0.64532852812585995</v>
      </c>
      <c r="S65" s="14">
        <v>0.453586450935967</v>
      </c>
      <c r="T65" s="14">
        <v>5.2797638566848097E-2</v>
      </c>
      <c r="U65">
        <v>1.1000000000000001</v>
      </c>
    </row>
    <row r="66" spans="1:21" x14ac:dyDescent="0.25">
      <c r="A66" t="s">
        <v>789</v>
      </c>
      <c r="B66">
        <v>403</v>
      </c>
      <c r="C66" s="14">
        <v>3.0506262873358302E-2</v>
      </c>
      <c r="D66" s="14">
        <v>1.5965586204684301E-2</v>
      </c>
      <c r="E66" s="14">
        <v>0.107991289873549</v>
      </c>
      <c r="F66">
        <v>1.3</v>
      </c>
      <c r="G66">
        <v>395</v>
      </c>
      <c r="H66" s="14">
        <v>3.17766749718148E-2</v>
      </c>
      <c r="I66" s="14">
        <v>2.2197853879059901E-2</v>
      </c>
      <c r="J66" s="14">
        <v>0.122598240030055</v>
      </c>
      <c r="K66">
        <v>1.3</v>
      </c>
      <c r="L66">
        <v>692</v>
      </c>
      <c r="M66" s="14">
        <v>0.43095500590687402</v>
      </c>
      <c r="N66" s="14">
        <v>0.24358925879298199</v>
      </c>
      <c r="O66" s="14">
        <v>5.5672013282718903E-2</v>
      </c>
      <c r="P66">
        <v>1.1000000000000001</v>
      </c>
      <c r="Q66">
        <v>599</v>
      </c>
      <c r="R66" s="14">
        <v>0.54017250779382397</v>
      </c>
      <c r="S66" s="14">
        <v>0.379674723841739</v>
      </c>
      <c r="T66" s="14">
        <v>5.4987717023773898E-2</v>
      </c>
      <c r="U66">
        <v>1.2</v>
      </c>
    </row>
    <row r="67" spans="1:21" x14ac:dyDescent="0.25">
      <c r="A67" t="s">
        <v>824</v>
      </c>
      <c r="B67">
        <v>421</v>
      </c>
      <c r="C67" s="14">
        <v>0.38527908692636698</v>
      </c>
      <c r="D67" s="14">
        <v>0.100818748279995</v>
      </c>
      <c r="E67" s="14">
        <v>5.8235799191356401E-2</v>
      </c>
      <c r="F67">
        <v>1.9</v>
      </c>
      <c r="G67">
        <v>485</v>
      </c>
      <c r="H67" s="14">
        <v>0.34179936125632898</v>
      </c>
      <c r="I67" s="14">
        <v>0.119383357192873</v>
      </c>
      <c r="J67" s="14">
        <v>6.2268741552778797E-2</v>
      </c>
      <c r="K67">
        <v>1.4</v>
      </c>
      <c r="L67">
        <v>528</v>
      </c>
      <c r="M67" s="14">
        <v>0.36250581464373999</v>
      </c>
      <c r="N67" s="14">
        <v>0.20489963334199199</v>
      </c>
      <c r="O67" s="14">
        <v>5.7625150016692502E-2</v>
      </c>
      <c r="P67">
        <v>1.2</v>
      </c>
      <c r="Q67">
        <v>295</v>
      </c>
      <c r="R67" s="14">
        <v>0.496009600962037</v>
      </c>
      <c r="S67" s="14">
        <v>0.34863364119966</v>
      </c>
      <c r="T67" s="14">
        <v>5.6182476408228099E-2</v>
      </c>
      <c r="U67">
        <v>1.5</v>
      </c>
    </row>
    <row r="68" spans="1:21" x14ac:dyDescent="0.25">
      <c r="A68" t="s">
        <v>795</v>
      </c>
      <c r="B68">
        <v>422</v>
      </c>
      <c r="C68" s="14">
        <v>0.84803127653124799</v>
      </c>
      <c r="D68" s="14">
        <v>0.22191044025835499</v>
      </c>
      <c r="E68" s="14">
        <v>5.0392126996702299E-2</v>
      </c>
      <c r="F68">
        <v>1.9</v>
      </c>
      <c r="G68">
        <v>93</v>
      </c>
      <c r="H68" s="14">
        <v>8.6755658613712995E-4</v>
      </c>
      <c r="I68" s="14">
        <v>1.5150967138608301E-3</v>
      </c>
      <c r="J68" s="14">
        <v>0.27387869690490901</v>
      </c>
      <c r="K68">
        <v>2.4</v>
      </c>
      <c r="L68">
        <v>312</v>
      </c>
      <c r="M68" s="14">
        <v>9.6369204577374898E-2</v>
      </c>
      <c r="N68" s="14">
        <v>0.108941781818144</v>
      </c>
      <c r="O68" s="14">
        <v>7.6771597985821602E-2</v>
      </c>
      <c r="P68">
        <v>1.5</v>
      </c>
      <c r="Q68">
        <v>755</v>
      </c>
      <c r="R68" s="14">
        <v>0.50198549251017899</v>
      </c>
      <c r="S68" s="14">
        <v>0.35283395672944501</v>
      </c>
      <c r="T68" s="14">
        <v>5.6009638925012602E-2</v>
      </c>
      <c r="U68">
        <v>1.1000000000000001</v>
      </c>
    </row>
    <row r="69" spans="1:21" x14ac:dyDescent="0.25">
      <c r="A69" t="s">
        <v>844</v>
      </c>
      <c r="B69">
        <v>432</v>
      </c>
      <c r="C69" s="14">
        <v>8.2652784582437397E-2</v>
      </c>
      <c r="D69" s="14">
        <v>2.8412562244453599E-2</v>
      </c>
      <c r="E69" s="14">
        <v>8.5377486248526299E-2</v>
      </c>
      <c r="F69">
        <v>1.8</v>
      </c>
      <c r="G69">
        <v>497</v>
      </c>
      <c r="H69" s="14">
        <v>6.65119440061816E-2</v>
      </c>
      <c r="I69" s="14">
        <v>3.3956579879926403E-2</v>
      </c>
      <c r="J69" s="14">
        <v>0.10045189335315</v>
      </c>
      <c r="K69">
        <v>1.4</v>
      </c>
      <c r="L69">
        <v>720</v>
      </c>
      <c r="M69" s="14">
        <v>0.788874743227023</v>
      </c>
      <c r="N69" s="14">
        <v>0.445896697681471</v>
      </c>
      <c r="O69" s="14">
        <v>5.0646175462278599E-2</v>
      </c>
      <c r="P69">
        <v>1.1000000000000001</v>
      </c>
      <c r="Q69">
        <v>274</v>
      </c>
      <c r="R69" s="14">
        <v>5.1126676800880302E-2</v>
      </c>
      <c r="S69" s="14">
        <v>0.142640569815738</v>
      </c>
      <c r="T69" s="14">
        <v>0.108005127878081</v>
      </c>
      <c r="U69">
        <v>1.6</v>
      </c>
    </row>
    <row r="70" spans="1:21" x14ac:dyDescent="0.25">
      <c r="A70" t="s">
        <v>766</v>
      </c>
      <c r="B70">
        <v>444</v>
      </c>
      <c r="C70" s="14">
        <v>5.9566855263939601E-2</v>
      </c>
      <c r="D70" s="14">
        <v>2.8412562244453599E-2</v>
      </c>
      <c r="E70" s="14">
        <v>9.2414231529744706E-2</v>
      </c>
      <c r="F70">
        <v>1.7</v>
      </c>
      <c r="G70">
        <v>139</v>
      </c>
      <c r="H70" s="14">
        <v>3.9537096561503799E-4</v>
      </c>
      <c r="I70" s="14">
        <v>8.2856877856445901E-4</v>
      </c>
      <c r="J70" s="14">
        <v>0.31681282155117302</v>
      </c>
      <c r="K70">
        <v>2.1</v>
      </c>
      <c r="L70">
        <v>515</v>
      </c>
      <c r="M70" s="14">
        <v>0.72561228225011598</v>
      </c>
      <c r="N70" s="14">
        <v>0.410138774539688</v>
      </c>
      <c r="O70" s="14">
        <v>5.1111606234397297E-2</v>
      </c>
      <c r="P70">
        <v>1.2</v>
      </c>
      <c r="Q70">
        <v>791</v>
      </c>
      <c r="R70" s="14">
        <v>0.952420534845833</v>
      </c>
      <c r="S70" s="14">
        <v>0.66943429799062404</v>
      </c>
      <c r="T70" s="14">
        <v>5.0046627711411398E-2</v>
      </c>
      <c r="U70">
        <v>1.1000000000000001</v>
      </c>
    </row>
    <row r="71" spans="1:21" x14ac:dyDescent="0.25">
      <c r="A71" t="s">
        <v>787</v>
      </c>
      <c r="B71">
        <v>462</v>
      </c>
      <c r="C71" s="14">
        <v>7.0206425841616599E-2</v>
      </c>
      <c r="D71" s="14">
        <v>2.8412562244453599E-2</v>
      </c>
      <c r="E71" s="14">
        <v>8.8834477521393396E-2</v>
      </c>
      <c r="F71">
        <v>1.6</v>
      </c>
      <c r="G71">
        <v>125</v>
      </c>
      <c r="H71" s="14">
        <v>1.09419048601921E-3</v>
      </c>
      <c r="I71" s="14">
        <v>1.9032659046551001E-3</v>
      </c>
      <c r="J71" s="14">
        <v>0.26187764195791202</v>
      </c>
      <c r="K71">
        <v>2.2000000000000002</v>
      </c>
      <c r="L71">
        <v>346</v>
      </c>
      <c r="M71" s="14">
        <v>0.28594627519964599</v>
      </c>
      <c r="N71" s="14">
        <v>0.161625785234636</v>
      </c>
      <c r="O71" s="14">
        <v>6.0557316081820502E-2</v>
      </c>
      <c r="P71">
        <v>1.4</v>
      </c>
      <c r="Q71">
        <v>403</v>
      </c>
      <c r="R71" s="14">
        <v>0.62472480619596504</v>
      </c>
      <c r="S71" s="14">
        <v>0.439104572793382</v>
      </c>
      <c r="T71" s="14">
        <v>5.3163508958026399E-2</v>
      </c>
      <c r="U71">
        <v>1.3</v>
      </c>
    </row>
    <row r="72" spans="1:21" x14ac:dyDescent="0.25">
      <c r="A72" t="s">
        <v>882</v>
      </c>
      <c r="B72">
        <v>472</v>
      </c>
      <c r="C72" s="14">
        <v>6.4250967944472603E-2</v>
      </c>
      <c r="D72" s="14">
        <v>2.8412562244453599E-2</v>
      </c>
      <c r="E72" s="14">
        <v>9.0753127815739507E-2</v>
      </c>
      <c r="F72">
        <v>1.5</v>
      </c>
      <c r="G72">
        <v>953</v>
      </c>
      <c r="H72" s="14">
        <v>0.79496589760530001</v>
      </c>
      <c r="I72" s="14">
        <v>0.27766493582997998</v>
      </c>
      <c r="J72" s="14">
        <v>5.0886717200994802E-2</v>
      </c>
      <c r="K72">
        <v>1</v>
      </c>
      <c r="L72">
        <v>677</v>
      </c>
      <c r="M72" s="14">
        <v>0.446940808922132</v>
      </c>
      <c r="N72" s="14">
        <v>0.25262493503371303</v>
      </c>
      <c r="O72" s="14">
        <v>5.5283404421662199E-2</v>
      </c>
      <c r="P72">
        <v>1.1000000000000001</v>
      </c>
      <c r="Q72">
        <v>945</v>
      </c>
      <c r="R72" s="14">
        <v>0.76141334506021396</v>
      </c>
      <c r="S72" s="14">
        <v>0.53517977561622398</v>
      </c>
      <c r="T72" s="14">
        <v>5.12116695406735E-2</v>
      </c>
      <c r="U72">
        <v>1</v>
      </c>
    </row>
    <row r="73" spans="1:21" x14ac:dyDescent="0.25">
      <c r="A73" t="s">
        <v>878</v>
      </c>
      <c r="B73">
        <v>477</v>
      </c>
      <c r="C73" s="14">
        <v>0.63417437596508897</v>
      </c>
      <c r="D73" s="14">
        <v>0.165948967762859</v>
      </c>
      <c r="E73" s="14">
        <v>5.24326911147842E-2</v>
      </c>
      <c r="F73">
        <v>1.5</v>
      </c>
      <c r="G73">
        <v>710</v>
      </c>
      <c r="H73" s="14">
        <v>0.76282068789397806</v>
      </c>
      <c r="I73" s="14">
        <v>0.26643728742566197</v>
      </c>
      <c r="J73" s="14">
        <v>5.1196923146998197E-2</v>
      </c>
      <c r="K73">
        <v>1.2</v>
      </c>
      <c r="L73">
        <v>272</v>
      </c>
      <c r="M73" s="14">
        <v>7.2281891841184498E-2</v>
      </c>
      <c r="N73" s="14">
        <v>0.108475787424285</v>
      </c>
      <c r="O73" s="14">
        <v>8.1673835922966995E-2</v>
      </c>
      <c r="P73">
        <v>2</v>
      </c>
      <c r="Q73">
        <v>224</v>
      </c>
      <c r="R73" s="14">
        <v>0.229187584592034</v>
      </c>
      <c r="S73" s="14">
        <v>0.23120489325735299</v>
      </c>
      <c r="T73" s="14">
        <v>7.0060958950748695E-2</v>
      </c>
      <c r="U73">
        <v>2</v>
      </c>
    </row>
    <row r="74" spans="1:21" x14ac:dyDescent="0.25">
      <c r="A74" t="s">
        <v>853</v>
      </c>
      <c r="B74">
        <v>487</v>
      </c>
      <c r="C74" s="14">
        <v>0.13604728917217701</v>
      </c>
      <c r="D74" s="14">
        <v>3.5600472142540397E-2</v>
      </c>
      <c r="E74" s="14">
        <v>7.5447784343147695E-2</v>
      </c>
      <c r="F74">
        <v>1.5</v>
      </c>
      <c r="G74">
        <v>361</v>
      </c>
      <c r="H74" s="14">
        <v>4.64568134405378E-2</v>
      </c>
      <c r="I74" s="14">
        <v>3.24527836016354E-2</v>
      </c>
      <c r="J74" s="14">
        <v>0.110847067881804</v>
      </c>
      <c r="K74">
        <v>1.4</v>
      </c>
      <c r="L74">
        <v>326</v>
      </c>
      <c r="M74" s="14">
        <v>0.15589084520518001</v>
      </c>
      <c r="N74" s="14">
        <v>0.15442638947293899</v>
      </c>
      <c r="O74" s="14">
        <v>6.9112080033925993E-2</v>
      </c>
      <c r="P74">
        <v>1.5</v>
      </c>
      <c r="Q74">
        <v>550</v>
      </c>
      <c r="R74" s="14">
        <v>0.61382527498865702</v>
      </c>
      <c r="S74" s="14">
        <v>0.43144354517455702</v>
      </c>
      <c r="T74" s="14">
        <v>5.33686397169379E-2</v>
      </c>
      <c r="U74">
        <v>1.2</v>
      </c>
    </row>
    <row r="75" spans="1:21" x14ac:dyDescent="0.25">
      <c r="A75" t="s">
        <v>790</v>
      </c>
      <c r="B75">
        <v>500</v>
      </c>
      <c r="C75" s="14">
        <v>0.305921149703345</v>
      </c>
      <c r="D75" s="14">
        <v>8.0052586377113502E-2</v>
      </c>
      <c r="E75" s="14">
        <v>6.15609856620681E-2</v>
      </c>
      <c r="F75">
        <v>1.4</v>
      </c>
      <c r="G75">
        <v>474</v>
      </c>
      <c r="H75" s="14">
        <v>0.20890639816522999</v>
      </c>
      <c r="I75" s="14">
        <v>7.2966628902893002E-2</v>
      </c>
      <c r="J75" s="14">
        <v>7.2024610568122996E-2</v>
      </c>
      <c r="K75">
        <v>1.5</v>
      </c>
      <c r="L75">
        <v>647</v>
      </c>
      <c r="M75" s="14">
        <v>0.406546527287378</v>
      </c>
      <c r="N75" s="14">
        <v>0.22979282265998899</v>
      </c>
      <c r="O75" s="14">
        <v>5.6311150214531397E-2</v>
      </c>
      <c r="P75">
        <v>1.2</v>
      </c>
      <c r="Q75">
        <v>357</v>
      </c>
      <c r="R75" s="14">
        <v>0.59477067949824403</v>
      </c>
      <c r="S75" s="14">
        <v>0.41805051206688099</v>
      </c>
      <c r="T75" s="14">
        <v>5.3747428791502502E-2</v>
      </c>
      <c r="U75">
        <v>1.4</v>
      </c>
    </row>
    <row r="76" spans="1:21" x14ac:dyDescent="0.25">
      <c r="A76" t="s">
        <v>851</v>
      </c>
      <c r="B76">
        <v>510</v>
      </c>
      <c r="C76" s="14">
        <v>7.1948879287004802E-2</v>
      </c>
      <c r="D76" s="14">
        <v>2.8412562244453599E-2</v>
      </c>
      <c r="E76" s="14">
        <v>8.8308916987234601E-2</v>
      </c>
      <c r="F76">
        <v>1.4</v>
      </c>
      <c r="G76">
        <v>830</v>
      </c>
      <c r="H76" s="14">
        <v>0.46863845756587702</v>
      </c>
      <c r="I76" s="14">
        <v>0.16368559662680901</v>
      </c>
      <c r="J76" s="14">
        <v>5.7023112751123699E-2</v>
      </c>
      <c r="K76">
        <v>1.1000000000000001</v>
      </c>
      <c r="L76">
        <v>128</v>
      </c>
      <c r="M76" s="14">
        <v>1.3708124504372501E-2</v>
      </c>
      <c r="N76" s="14">
        <v>3.2431987186451398E-2</v>
      </c>
      <c r="O76" s="14">
        <v>0.11425887769684701</v>
      </c>
      <c r="P76">
        <v>1.7</v>
      </c>
      <c r="Q76">
        <v>509</v>
      </c>
      <c r="R76" s="14">
        <v>0.63291825183987005</v>
      </c>
      <c r="S76" s="14">
        <v>0.444863555650299</v>
      </c>
      <c r="T76" s="14">
        <v>5.3014642934319997E-2</v>
      </c>
      <c r="U76">
        <v>1.3</v>
      </c>
    </row>
    <row r="77" spans="1:21" x14ac:dyDescent="0.25">
      <c r="A77" t="s">
        <v>838</v>
      </c>
      <c r="B77">
        <v>534</v>
      </c>
      <c r="C77" s="14">
        <v>6.6776164163035306E-2</v>
      </c>
      <c r="D77" s="14">
        <v>2.8412562244453599E-2</v>
      </c>
      <c r="E77" s="14">
        <v>8.99152103951429E-2</v>
      </c>
      <c r="F77">
        <v>1.4</v>
      </c>
      <c r="G77">
        <v>275</v>
      </c>
      <c r="H77" s="14">
        <v>3.8691375311498098E-3</v>
      </c>
      <c r="I77" s="14">
        <v>4.0542260776479802E-3</v>
      </c>
      <c r="J77" s="14">
        <v>0.20207211326734301</v>
      </c>
      <c r="K77">
        <v>1.7</v>
      </c>
      <c r="L77">
        <v>86</v>
      </c>
      <c r="M77" s="14">
        <v>5.6592363306773297E-4</v>
      </c>
      <c r="N77" s="14">
        <v>3.1987775155856799E-3</v>
      </c>
      <c r="O77" s="14">
        <v>0.196292216473644</v>
      </c>
      <c r="P77">
        <v>2</v>
      </c>
      <c r="Q77">
        <v>480</v>
      </c>
      <c r="R77" s="14">
        <v>0.35760590407318299</v>
      </c>
      <c r="S77" s="14">
        <v>0.25135289359262297</v>
      </c>
      <c r="T77" s="14">
        <v>6.1463274496370998E-2</v>
      </c>
      <c r="U77">
        <v>1.3</v>
      </c>
    </row>
    <row r="78" spans="1:21" x14ac:dyDescent="0.25">
      <c r="A78" t="s">
        <v>866</v>
      </c>
      <c r="B78">
        <v>537</v>
      </c>
      <c r="C78" s="14">
        <v>0.12017984429162799</v>
      </c>
      <c r="D78" s="14">
        <v>3.1448323776479402E-2</v>
      </c>
      <c r="E78" s="14">
        <v>7.78280409533951E-2</v>
      </c>
      <c r="F78">
        <v>1.4</v>
      </c>
      <c r="G78">
        <v>473</v>
      </c>
      <c r="H78" s="14">
        <v>7.4061111553195794E-2</v>
      </c>
      <c r="I78" s="14">
        <v>3.3956579879926403E-2</v>
      </c>
      <c r="J78" s="14">
        <v>9.7471990269973594E-2</v>
      </c>
      <c r="K78">
        <v>1.5</v>
      </c>
      <c r="L78">
        <v>751</v>
      </c>
      <c r="M78" s="14">
        <v>0.46151990268766202</v>
      </c>
      <c r="N78" s="14">
        <v>0.26086549517466301</v>
      </c>
      <c r="O78" s="14">
        <v>5.4948025855997701E-2</v>
      </c>
      <c r="P78">
        <v>1.1000000000000001</v>
      </c>
      <c r="Q78">
        <v>914</v>
      </c>
      <c r="R78" s="14">
        <v>0.72484405785754702</v>
      </c>
      <c r="S78" s="14">
        <v>0.50947607204110401</v>
      </c>
      <c r="T78" s="14">
        <v>5.1630512117885601E-2</v>
      </c>
      <c r="U78">
        <v>1</v>
      </c>
    </row>
    <row r="79" spans="1:21" x14ac:dyDescent="0.25">
      <c r="A79" t="s">
        <v>834</v>
      </c>
      <c r="B79">
        <v>547</v>
      </c>
      <c r="C79" s="14">
        <v>0.265407878565253</v>
      </c>
      <c r="D79" s="14">
        <v>6.9451187486103599E-2</v>
      </c>
      <c r="E79" s="14">
        <v>6.3764421464502896E-2</v>
      </c>
      <c r="F79">
        <v>1.4</v>
      </c>
      <c r="G79">
        <v>747</v>
      </c>
      <c r="H79" s="14">
        <v>0.39927748325790302</v>
      </c>
      <c r="I79" s="14">
        <v>0.13945926120997701</v>
      </c>
      <c r="J79" s="14">
        <v>5.9571931358621898E-2</v>
      </c>
      <c r="K79">
        <v>1.2</v>
      </c>
      <c r="L79">
        <v>834</v>
      </c>
      <c r="M79" s="14">
        <v>0.66073151606868297</v>
      </c>
      <c r="N79" s="14">
        <v>0.37346613464124101</v>
      </c>
      <c r="O79" s="14">
        <v>5.1741637096598E-2</v>
      </c>
      <c r="P79">
        <v>1.1000000000000001</v>
      </c>
      <c r="Q79">
        <v>708</v>
      </c>
      <c r="R79" s="14">
        <v>0.418490757605743</v>
      </c>
      <c r="S79" s="14">
        <v>0.29414744462509101</v>
      </c>
      <c r="T79" s="14">
        <v>5.8798443769832703E-2</v>
      </c>
      <c r="U79">
        <v>1.1000000000000001</v>
      </c>
    </row>
    <row r="80" spans="1:21" x14ac:dyDescent="0.25">
      <c r="A80" t="s">
        <v>837</v>
      </c>
      <c r="B80">
        <v>555</v>
      </c>
      <c r="C80" s="14">
        <v>0.36723435859917303</v>
      </c>
      <c r="D80" s="14">
        <v>9.6096854502906295E-2</v>
      </c>
      <c r="E80" s="14">
        <v>5.8899591532312903E-2</v>
      </c>
      <c r="F80">
        <v>1.4</v>
      </c>
      <c r="G80">
        <v>259</v>
      </c>
      <c r="H80" s="14">
        <v>3.4142129853060497E-2</v>
      </c>
      <c r="I80" s="14">
        <v>2.38502615604166E-2</v>
      </c>
      <c r="J80" s="14">
        <v>0.12031751216727</v>
      </c>
      <c r="K80">
        <v>1.7</v>
      </c>
      <c r="L80">
        <v>798</v>
      </c>
      <c r="M80" s="14">
        <v>0.63863416422595198</v>
      </c>
      <c r="N80" s="14">
        <v>0.36097601970376297</v>
      </c>
      <c r="O80" s="14">
        <v>5.1995336273804697E-2</v>
      </c>
      <c r="P80">
        <v>1.1000000000000001</v>
      </c>
      <c r="Q80">
        <v>545</v>
      </c>
      <c r="R80" s="14">
        <v>0.69831600713232</v>
      </c>
      <c r="S80" s="14">
        <v>0.49083012063143999</v>
      </c>
      <c r="T80" s="14">
        <v>5.1979109397075E-2</v>
      </c>
      <c r="U80">
        <v>1.2</v>
      </c>
    </row>
    <row r="81" spans="1:21" x14ac:dyDescent="0.25">
      <c r="A81" t="s">
        <v>822</v>
      </c>
      <c r="B81">
        <v>573</v>
      </c>
      <c r="C81" s="14">
        <v>0.25180548373109002</v>
      </c>
      <c r="D81" s="14">
        <v>6.5891751048141198E-2</v>
      </c>
      <c r="E81" s="14">
        <v>6.4607852432788798E-2</v>
      </c>
      <c r="F81">
        <v>1.3</v>
      </c>
      <c r="G81">
        <v>836</v>
      </c>
      <c r="H81" s="14">
        <v>0.47199043603142898</v>
      </c>
      <c r="I81" s="14">
        <v>0.16485637249071</v>
      </c>
      <c r="J81" s="14">
        <v>5.69156644766678E-2</v>
      </c>
      <c r="K81">
        <v>1.1000000000000001</v>
      </c>
      <c r="L81">
        <v>405</v>
      </c>
      <c r="M81" s="14">
        <v>0.19744340339556901</v>
      </c>
      <c r="N81" s="14">
        <v>0.15442638947293899</v>
      </c>
      <c r="O81" s="14">
        <v>6.5619098063420103E-2</v>
      </c>
      <c r="P81">
        <v>1.3</v>
      </c>
      <c r="Q81">
        <v>440</v>
      </c>
      <c r="R81" s="14">
        <v>8.6432429688267406E-2</v>
      </c>
      <c r="S81" s="14">
        <v>0.18225404884205401</v>
      </c>
      <c r="T81" s="14">
        <v>9.3299578307325798E-2</v>
      </c>
      <c r="U81">
        <v>1.3</v>
      </c>
    </row>
    <row r="82" spans="1:21" x14ac:dyDescent="0.25">
      <c r="A82" t="s">
        <v>773</v>
      </c>
      <c r="B82">
        <v>576</v>
      </c>
      <c r="C82" s="14">
        <v>0.14737633225249</v>
      </c>
      <c r="D82" s="14">
        <v>3.85650242849346E-2</v>
      </c>
      <c r="E82" s="14">
        <v>7.3945708361343995E-2</v>
      </c>
      <c r="F82">
        <v>1.3</v>
      </c>
      <c r="G82">
        <v>780</v>
      </c>
      <c r="H82" s="14">
        <v>0.926270248395207</v>
      </c>
      <c r="I82" s="14">
        <v>0.32352679511992299</v>
      </c>
      <c r="J82" s="14">
        <v>5.0112176667720602E-2</v>
      </c>
      <c r="K82">
        <v>1.1000000000000001</v>
      </c>
      <c r="L82">
        <v>964</v>
      </c>
      <c r="M82" s="14">
        <v>0.75481636724244805</v>
      </c>
      <c r="N82" s="14">
        <v>0.426645837503349</v>
      </c>
      <c r="O82" s="14">
        <v>5.0879526093774698E-2</v>
      </c>
      <c r="P82">
        <v>1</v>
      </c>
      <c r="Q82">
        <v>841</v>
      </c>
      <c r="R82" s="14">
        <v>0.85752847116456399</v>
      </c>
      <c r="S82" s="14">
        <v>0.602736867904623</v>
      </c>
      <c r="T82" s="14">
        <v>5.0422572167202598E-2</v>
      </c>
      <c r="U82">
        <v>1.1000000000000001</v>
      </c>
    </row>
    <row r="83" spans="1:21" x14ac:dyDescent="0.25">
      <c r="A83" t="s">
        <v>826</v>
      </c>
      <c r="B83">
        <v>609</v>
      </c>
      <c r="C83" s="14">
        <v>9.0749837138642694E-2</v>
      </c>
      <c r="D83" s="14">
        <v>2.8412562244453599E-2</v>
      </c>
      <c r="E83" s="14">
        <v>8.3442584606489206E-2</v>
      </c>
      <c r="F83">
        <v>1.3</v>
      </c>
      <c r="G83">
        <v>376</v>
      </c>
      <c r="H83" s="14">
        <v>4.1717118594278103E-2</v>
      </c>
      <c r="I83" s="14">
        <v>2.9141831347444899E-2</v>
      </c>
      <c r="J83" s="14">
        <v>0.114098403786676</v>
      </c>
      <c r="K83">
        <v>1.4</v>
      </c>
      <c r="L83">
        <v>76</v>
      </c>
      <c r="M83" s="14">
        <v>3.9717156701257699E-6</v>
      </c>
      <c r="N83" s="14">
        <v>6.5103202482610502E-5</v>
      </c>
      <c r="O83" s="14">
        <v>0.37676494539028299</v>
      </c>
      <c r="P83">
        <v>2.1</v>
      </c>
      <c r="Q83">
        <v>150</v>
      </c>
      <c r="R83" s="14">
        <v>1.1802262048618299E-2</v>
      </c>
      <c r="S83" s="14">
        <v>5.8068753288146702E-2</v>
      </c>
      <c r="T83" s="14">
        <v>0.15690809774412001</v>
      </c>
      <c r="U83">
        <v>1.6</v>
      </c>
    </row>
    <row r="84" spans="1:21" x14ac:dyDescent="0.25">
      <c r="A84" t="s">
        <v>881</v>
      </c>
      <c r="B84">
        <v>615</v>
      </c>
      <c r="C84" s="14">
        <v>0.62350997669888097</v>
      </c>
      <c r="D84" s="14">
        <v>0.16315833774513699</v>
      </c>
      <c r="E84" s="14">
        <v>5.2589911494720303E-2</v>
      </c>
      <c r="F84">
        <v>1.3</v>
      </c>
      <c r="G84">
        <v>959</v>
      </c>
      <c r="H84" s="14">
        <v>0.99547230107723605</v>
      </c>
      <c r="I84" s="14">
        <v>0.34769762254175302</v>
      </c>
      <c r="J84" s="14">
        <v>5.0000421393990899E-2</v>
      </c>
      <c r="K84">
        <v>1</v>
      </c>
      <c r="L84">
        <v>277</v>
      </c>
      <c r="M84" s="14">
        <v>6.6199242432526104E-2</v>
      </c>
      <c r="N84" s="14">
        <v>0.108475787424285</v>
      </c>
      <c r="O84" s="14">
        <v>8.3217587416272901E-2</v>
      </c>
      <c r="P84">
        <v>1.9</v>
      </c>
      <c r="Q84">
        <v>414</v>
      </c>
      <c r="R84" s="14">
        <v>0.69202760469949598</v>
      </c>
      <c r="S84" s="14">
        <v>0.486410148450997</v>
      </c>
      <c r="T84" s="14">
        <v>5.2067522988297803E-2</v>
      </c>
      <c r="U84">
        <v>1.3</v>
      </c>
    </row>
    <row r="85" spans="1:21" x14ac:dyDescent="0.25">
      <c r="A85" t="s">
        <v>873</v>
      </c>
      <c r="B85">
        <v>617</v>
      </c>
      <c r="C85" s="14">
        <v>0.17342326169429101</v>
      </c>
      <c r="D85" s="14">
        <v>4.5380911552030501E-2</v>
      </c>
      <c r="E85" s="14">
        <v>7.0972362206073697E-2</v>
      </c>
      <c r="F85">
        <v>1.3</v>
      </c>
      <c r="G85">
        <v>636</v>
      </c>
      <c r="H85" s="14">
        <v>0.313535153422492</v>
      </c>
      <c r="I85" s="14">
        <v>0.109511261448756</v>
      </c>
      <c r="J85" s="14">
        <v>6.3852014634381504E-2</v>
      </c>
      <c r="K85">
        <v>1.2</v>
      </c>
      <c r="L85">
        <v>169</v>
      </c>
      <c r="M85" s="14">
        <v>2.7449941007974201E-3</v>
      </c>
      <c r="N85" s="14">
        <v>1.08608961136928E-2</v>
      </c>
      <c r="O85" s="14">
        <v>0.15239729482667899</v>
      </c>
      <c r="P85">
        <v>1.6</v>
      </c>
      <c r="Q85">
        <v>99</v>
      </c>
      <c r="R85" s="14">
        <v>4.57127152631187E-3</v>
      </c>
      <c r="S85" s="14">
        <v>3.1093796254389999E-2</v>
      </c>
      <c r="T85" s="14">
        <v>0.194868388232768</v>
      </c>
      <c r="U85">
        <v>1.9</v>
      </c>
    </row>
    <row r="86" spans="1:21" x14ac:dyDescent="0.25">
      <c r="A86" t="s">
        <v>807</v>
      </c>
      <c r="B86">
        <v>627</v>
      </c>
      <c r="C86" s="14">
        <v>0.34456013083385501</v>
      </c>
      <c r="D86" s="14">
        <v>9.0163526328382898E-2</v>
      </c>
      <c r="E86" s="14">
        <v>5.9804778588680101E-2</v>
      </c>
      <c r="F86">
        <v>1.3</v>
      </c>
      <c r="G86">
        <v>71</v>
      </c>
      <c r="H86" s="14">
        <v>6.1738263740768098E-3</v>
      </c>
      <c r="I86" s="14">
        <v>6.4691646867395796E-3</v>
      </c>
      <c r="J86" s="14">
        <v>0.18228910619715799</v>
      </c>
      <c r="K86">
        <v>2.7</v>
      </c>
      <c r="L86">
        <v>6</v>
      </c>
      <c r="M86" s="14">
        <v>7.15570513953878E-9</v>
      </c>
      <c r="N86" s="14">
        <v>3.2357028222255499E-7</v>
      </c>
      <c r="O86" s="14">
        <v>0.67216645447154799</v>
      </c>
      <c r="P86">
        <v>5.6</v>
      </c>
      <c r="Q86">
        <v>19</v>
      </c>
      <c r="R86" s="14">
        <v>7.31329451886253E-7</v>
      </c>
      <c r="S86" s="14">
        <v>4.5732026115270599E-5</v>
      </c>
      <c r="T86" s="14">
        <v>0.73875396951512695</v>
      </c>
      <c r="U86">
        <v>3.3</v>
      </c>
    </row>
    <row r="87" spans="1:21" x14ac:dyDescent="0.25">
      <c r="A87" t="s">
        <v>823</v>
      </c>
      <c r="B87">
        <v>658</v>
      </c>
      <c r="C87" s="14">
        <v>0.10465846388465901</v>
      </c>
      <c r="D87" s="14">
        <v>2.8412562244453599E-2</v>
      </c>
      <c r="E87" s="14">
        <v>8.0554145291385701E-2</v>
      </c>
      <c r="F87">
        <v>1.2</v>
      </c>
      <c r="G87">
        <v>567</v>
      </c>
      <c r="H87" s="14">
        <v>0.338306831554474</v>
      </c>
      <c r="I87" s="14">
        <v>0.118163489726267</v>
      </c>
      <c r="J87" s="14">
        <v>6.2454052778421899E-2</v>
      </c>
      <c r="K87">
        <v>1.3</v>
      </c>
      <c r="L87">
        <v>707</v>
      </c>
      <c r="M87" s="14">
        <v>0.64235353599946199</v>
      </c>
      <c r="N87" s="14">
        <v>0.36307832505134302</v>
      </c>
      <c r="O87" s="14">
        <v>5.1951150975654198E-2</v>
      </c>
      <c r="P87">
        <v>1.1000000000000001</v>
      </c>
      <c r="Q87">
        <v>273</v>
      </c>
      <c r="R87" s="14">
        <v>5.0569596702804101E-2</v>
      </c>
      <c r="S87" s="14">
        <v>0.142176785274334</v>
      </c>
      <c r="T87" s="14">
        <v>0.108327712638795</v>
      </c>
      <c r="U87">
        <v>1.6</v>
      </c>
    </row>
    <row r="88" spans="1:21" x14ac:dyDescent="0.25">
      <c r="A88" t="s">
        <v>879</v>
      </c>
      <c r="B88">
        <v>659</v>
      </c>
      <c r="C88" s="14">
        <v>0.16399815201099399</v>
      </c>
      <c r="D88" s="14">
        <v>4.2914575348183402E-2</v>
      </c>
      <c r="E88" s="14">
        <v>7.1980533138715205E-2</v>
      </c>
      <c r="F88">
        <v>1.2</v>
      </c>
      <c r="G88">
        <v>313</v>
      </c>
      <c r="H88" s="14">
        <v>7.1093439520419899E-4</v>
      </c>
      <c r="I88" s="14">
        <v>1.25439693498879E-3</v>
      </c>
      <c r="J88" s="14">
        <v>0.28442249050419399</v>
      </c>
      <c r="K88">
        <v>1.6</v>
      </c>
      <c r="L88">
        <v>815</v>
      </c>
      <c r="M88" s="14">
        <v>0.70707154684372997</v>
      </c>
      <c r="N88" s="14">
        <v>0.39965897053877097</v>
      </c>
      <c r="O88" s="14">
        <v>5.1275027506744397E-2</v>
      </c>
      <c r="P88">
        <v>1.1000000000000001</v>
      </c>
      <c r="Q88">
        <v>714</v>
      </c>
      <c r="R88" s="14">
        <v>0.52352678806102404</v>
      </c>
      <c r="S88" s="14">
        <v>0.36797483361868899</v>
      </c>
      <c r="T88" s="14">
        <v>5.5416219161798501E-2</v>
      </c>
      <c r="U88">
        <v>1.1000000000000001</v>
      </c>
    </row>
    <row r="89" spans="1:21" x14ac:dyDescent="0.25">
      <c r="A89" t="s">
        <v>843</v>
      </c>
      <c r="B89">
        <v>676</v>
      </c>
      <c r="C89" s="14">
        <v>0.18959085897045</v>
      </c>
      <c r="D89" s="14">
        <v>4.9611602953116E-2</v>
      </c>
      <c r="E89" s="14">
        <v>6.93925933456363E-2</v>
      </c>
      <c r="F89">
        <v>1.2</v>
      </c>
      <c r="G89">
        <v>770</v>
      </c>
      <c r="H89" s="14">
        <v>0.80229760350539603</v>
      </c>
      <c r="I89" s="14">
        <v>0.28022574712315301</v>
      </c>
      <c r="J89" s="14">
        <v>5.08229581022209E-2</v>
      </c>
      <c r="K89">
        <v>1.1000000000000001</v>
      </c>
      <c r="L89">
        <v>761</v>
      </c>
      <c r="M89" s="14">
        <v>0.52781368557320496</v>
      </c>
      <c r="N89" s="14">
        <v>0.29833681634354098</v>
      </c>
      <c r="O89" s="14">
        <v>5.3623603340466099E-2</v>
      </c>
      <c r="P89">
        <v>1.1000000000000001</v>
      </c>
      <c r="Q89">
        <v>891</v>
      </c>
      <c r="R89" s="14">
        <v>0.95075500690845305</v>
      </c>
      <c r="S89" s="14">
        <v>0.66826363704333103</v>
      </c>
      <c r="T89" s="14">
        <v>5.0049954023778702E-2</v>
      </c>
      <c r="U89">
        <v>1</v>
      </c>
    </row>
    <row r="90" spans="1:21" x14ac:dyDescent="0.25">
      <c r="A90" t="s">
        <v>864</v>
      </c>
      <c r="B90">
        <v>686</v>
      </c>
      <c r="C90" s="14">
        <v>0.157984226961255</v>
      </c>
      <c r="D90" s="14">
        <v>4.1340868348923698E-2</v>
      </c>
      <c r="E90" s="14">
        <v>7.2662059743181295E-2</v>
      </c>
      <c r="F90">
        <v>1.2</v>
      </c>
      <c r="G90">
        <v>696</v>
      </c>
      <c r="H90" s="14">
        <v>0.36924826347496698</v>
      </c>
      <c r="I90" s="14">
        <v>0.128970683763862</v>
      </c>
      <c r="J90" s="14">
        <v>6.0902735311250199E-2</v>
      </c>
      <c r="K90">
        <v>1.2</v>
      </c>
      <c r="L90">
        <v>139</v>
      </c>
      <c r="M90" s="14">
        <v>5.4739696377319397E-3</v>
      </c>
      <c r="N90" s="14">
        <v>1.8564353889861201E-2</v>
      </c>
      <c r="O90" s="14">
        <v>0.135230232907189</v>
      </c>
      <c r="P90">
        <v>1.7</v>
      </c>
      <c r="Q90">
        <v>570</v>
      </c>
      <c r="R90" s="14">
        <v>0.46317655957388998</v>
      </c>
      <c r="S90" s="14">
        <v>0.32555605812746302</v>
      </c>
      <c r="T90" s="14">
        <v>5.7201010987785801E-2</v>
      </c>
      <c r="U90">
        <v>1.2</v>
      </c>
    </row>
    <row r="91" spans="1:21" x14ac:dyDescent="0.25">
      <c r="A91" t="s">
        <v>842</v>
      </c>
      <c r="B91">
        <v>694</v>
      </c>
      <c r="C91" s="14">
        <v>0.34918899914129198</v>
      </c>
      <c r="D91" s="14">
        <v>9.13747955733131E-2</v>
      </c>
      <c r="E91" s="14">
        <v>5.9613103770107798E-2</v>
      </c>
      <c r="F91">
        <v>1.2</v>
      </c>
      <c r="G91">
        <v>617</v>
      </c>
      <c r="H91" s="14">
        <v>0.126296128127249</v>
      </c>
      <c r="I91" s="14">
        <v>4.4112592021449001E-2</v>
      </c>
      <c r="J91" s="14">
        <v>8.3609790651365201E-2</v>
      </c>
      <c r="K91">
        <v>1.3</v>
      </c>
      <c r="L91">
        <v>461</v>
      </c>
      <c r="M91" s="14">
        <v>6.5797497017148807E-2</v>
      </c>
      <c r="N91" s="14">
        <v>0.108475787424285</v>
      </c>
      <c r="O91" s="14">
        <v>8.3325262178145496E-2</v>
      </c>
      <c r="P91">
        <v>1.3</v>
      </c>
      <c r="Q91">
        <v>844</v>
      </c>
      <c r="R91" s="14">
        <v>0.808082679736288</v>
      </c>
      <c r="S91" s="14">
        <v>0.56798256824146298</v>
      </c>
      <c r="T91" s="14">
        <v>5.0774441963541798E-2</v>
      </c>
      <c r="U91">
        <v>1.1000000000000001</v>
      </c>
    </row>
    <row r="92" spans="1:21" x14ac:dyDescent="0.25">
      <c r="A92" t="s">
        <v>782</v>
      </c>
      <c r="B92">
        <v>710</v>
      </c>
      <c r="C92" s="14">
        <v>0.26111586874050202</v>
      </c>
      <c r="D92" s="14">
        <v>6.8328066421867006E-2</v>
      </c>
      <c r="E92" s="14">
        <v>6.4024255306049896E-2</v>
      </c>
      <c r="F92">
        <v>1.2</v>
      </c>
      <c r="G92">
        <v>126</v>
      </c>
      <c r="H92" s="14">
        <v>1.7185620928228301E-5</v>
      </c>
      <c r="I92" s="14">
        <v>9.5388509404620606E-5</v>
      </c>
      <c r="J92" s="14">
        <v>0.51860215104114005</v>
      </c>
      <c r="K92">
        <v>2.2000000000000002</v>
      </c>
      <c r="L92">
        <v>174</v>
      </c>
      <c r="M92" s="14">
        <v>1.42800275184479E-2</v>
      </c>
      <c r="N92" s="14">
        <v>3.2431987186451398E-2</v>
      </c>
      <c r="O92" s="14">
        <v>0.11337412749772301</v>
      </c>
      <c r="P92">
        <v>1.6</v>
      </c>
      <c r="Q92">
        <v>167</v>
      </c>
      <c r="R92" s="14">
        <v>2.1171312699892801E-2</v>
      </c>
      <c r="S92" s="14">
        <v>8.2491346866784998E-2</v>
      </c>
      <c r="T92" s="14">
        <v>0.136019714593723</v>
      </c>
      <c r="U92">
        <v>1.5</v>
      </c>
    </row>
    <row r="93" spans="1:21" x14ac:dyDescent="0.25">
      <c r="A93" t="s">
        <v>809</v>
      </c>
      <c r="B93">
        <v>715</v>
      </c>
      <c r="C93" s="14">
        <v>0.121815114618405</v>
      </c>
      <c r="D93" s="14">
        <v>3.1876236718134901E-2</v>
      </c>
      <c r="E93" s="14">
        <v>7.7565647145497393E-2</v>
      </c>
      <c r="F93">
        <v>1.2</v>
      </c>
      <c r="G93">
        <v>325</v>
      </c>
      <c r="H93" s="14">
        <v>6.0448033956106397E-7</v>
      </c>
      <c r="I93" s="14">
        <v>7.1784988976387701E-6</v>
      </c>
      <c r="J93" s="14">
        <v>0.75112407562690198</v>
      </c>
      <c r="K93">
        <v>1.5</v>
      </c>
      <c r="L93">
        <v>35</v>
      </c>
      <c r="M93" s="14">
        <v>1.28664121579191E-8</v>
      </c>
      <c r="N93" s="14">
        <v>5.3816491764962799E-7</v>
      </c>
      <c r="O93" s="14">
        <v>0.64432718033490999</v>
      </c>
      <c r="P93">
        <v>2.7</v>
      </c>
      <c r="Q93">
        <v>82</v>
      </c>
      <c r="R93" s="14">
        <v>4.35500090671614E-4</v>
      </c>
      <c r="S93" s="14">
        <v>5.2037494738115097E-3</v>
      </c>
      <c r="T93" s="14">
        <v>0.31134262800268298</v>
      </c>
      <c r="U93">
        <v>2</v>
      </c>
    </row>
    <row r="94" spans="1:21" x14ac:dyDescent="0.25">
      <c r="A94" t="s">
        <v>769</v>
      </c>
      <c r="B94">
        <v>716</v>
      </c>
      <c r="C94" s="14">
        <v>0.75335120598882299</v>
      </c>
      <c r="D94" s="14">
        <v>0.19713482558562501</v>
      </c>
      <c r="E94" s="14">
        <v>5.1056413209278298E-2</v>
      </c>
      <c r="F94">
        <v>1.2</v>
      </c>
      <c r="G94">
        <v>570</v>
      </c>
      <c r="H94" s="14">
        <v>0.63380212928159696</v>
      </c>
      <c r="I94" s="14">
        <v>0.221373807462689</v>
      </c>
      <c r="J94" s="14">
        <v>5.2998852553438197E-2</v>
      </c>
      <c r="K94">
        <v>1.3</v>
      </c>
      <c r="L94">
        <v>818</v>
      </c>
      <c r="M94" s="14">
        <v>0.82710288339961002</v>
      </c>
      <c r="N94" s="14">
        <v>0.46750443909772199</v>
      </c>
      <c r="O94" s="14">
        <v>5.0429657132378701E-2</v>
      </c>
      <c r="P94">
        <v>1.1000000000000001</v>
      </c>
      <c r="Q94">
        <v>641</v>
      </c>
      <c r="R94" s="14">
        <v>0.75429652611115305</v>
      </c>
      <c r="S94" s="14">
        <v>0.53017752868560497</v>
      </c>
      <c r="T94" s="14">
        <v>5.1287771638468697E-2</v>
      </c>
      <c r="U94">
        <v>1.2</v>
      </c>
    </row>
    <row r="95" spans="1:21" x14ac:dyDescent="0.25">
      <c r="A95" t="s">
        <v>877</v>
      </c>
      <c r="B95">
        <v>724</v>
      </c>
      <c r="C95" s="14">
        <v>0.45640687442428102</v>
      </c>
      <c r="D95" s="14">
        <v>0.119431267741337</v>
      </c>
      <c r="E95" s="14">
        <v>5.6021996598913701E-2</v>
      </c>
      <c r="F95">
        <v>1.2</v>
      </c>
      <c r="G95">
        <v>926</v>
      </c>
      <c r="H95" s="14">
        <v>0.88183101127169095</v>
      </c>
      <c r="I95" s="14">
        <v>0.30800510046433499</v>
      </c>
      <c r="J95" s="14">
        <v>5.0289610610980202E-2</v>
      </c>
      <c r="K95">
        <v>1</v>
      </c>
      <c r="L95">
        <v>704</v>
      </c>
      <c r="M95" s="14">
        <v>0.395878871195532</v>
      </c>
      <c r="N95" s="14">
        <v>0.22376312952531299</v>
      </c>
      <c r="O95" s="14">
        <v>5.6609314869127299E-2</v>
      </c>
      <c r="P95">
        <v>1.1000000000000001</v>
      </c>
      <c r="Q95">
        <v>948</v>
      </c>
      <c r="R95" s="14">
        <v>0.86310446433730503</v>
      </c>
      <c r="S95" s="14">
        <v>0.60665610414389404</v>
      </c>
      <c r="T95" s="14">
        <v>5.0389780220765901E-2</v>
      </c>
      <c r="U95">
        <v>1</v>
      </c>
    </row>
    <row r="96" spans="1:21" x14ac:dyDescent="0.25">
      <c r="A96" t="s">
        <v>880</v>
      </c>
      <c r="B96">
        <v>727</v>
      </c>
      <c r="C96" s="14">
        <v>0.47907856917598202</v>
      </c>
      <c r="D96" s="14">
        <v>0.125363933083979</v>
      </c>
      <c r="E96" s="14">
        <v>5.5429317048905601E-2</v>
      </c>
      <c r="F96">
        <v>1.2</v>
      </c>
      <c r="G96">
        <v>328</v>
      </c>
      <c r="H96" s="14">
        <v>1.2432848256333199E-2</v>
      </c>
      <c r="I96" s="14">
        <v>1.27905028291349E-2</v>
      </c>
      <c r="J96" s="14">
        <v>0.154971219437434</v>
      </c>
      <c r="K96">
        <v>1.5</v>
      </c>
      <c r="L96">
        <v>746</v>
      </c>
      <c r="M96" s="14">
        <v>0.62434855789205201</v>
      </c>
      <c r="N96" s="14">
        <v>0.35290134784570998</v>
      </c>
      <c r="O96" s="14">
        <v>5.2170801310079999E-2</v>
      </c>
      <c r="P96">
        <v>1.1000000000000001</v>
      </c>
      <c r="Q96">
        <v>806</v>
      </c>
      <c r="R96" s="14">
        <v>0.85179295584952897</v>
      </c>
      <c r="S96" s="14">
        <v>0.59870550725241201</v>
      </c>
      <c r="T96" s="14">
        <v>5.0457735784688998E-2</v>
      </c>
      <c r="U96">
        <v>1.1000000000000001</v>
      </c>
    </row>
    <row r="97" spans="1:21" x14ac:dyDescent="0.25">
      <c r="A97" t="s">
        <v>865</v>
      </c>
      <c r="B97">
        <v>731</v>
      </c>
      <c r="C97" s="14">
        <v>0.69598185591672102</v>
      </c>
      <c r="D97" s="14">
        <v>0.18212257534892401</v>
      </c>
      <c r="E97" s="14">
        <v>5.1636453518296599E-2</v>
      </c>
      <c r="F97">
        <v>1.2</v>
      </c>
      <c r="G97">
        <v>545</v>
      </c>
      <c r="H97" s="14">
        <v>0.299788324256617</v>
      </c>
      <c r="I97" s="14">
        <v>0.104709781976861</v>
      </c>
      <c r="J97" s="14">
        <v>6.4697122725231093E-2</v>
      </c>
      <c r="K97">
        <v>1.3</v>
      </c>
      <c r="L97">
        <v>236</v>
      </c>
      <c r="M97" s="14">
        <v>1.32628552680812E-2</v>
      </c>
      <c r="N97" s="14">
        <v>3.2431987186451398E-2</v>
      </c>
      <c r="O97" s="14">
        <v>0.11497671076976999</v>
      </c>
      <c r="P97">
        <v>1.4</v>
      </c>
      <c r="Q97">
        <v>878</v>
      </c>
      <c r="R97" s="14">
        <v>0.78127801167494204</v>
      </c>
      <c r="S97" s="14">
        <v>0.54914218892370303</v>
      </c>
      <c r="T97" s="14">
        <v>5.10126380581674E-2</v>
      </c>
      <c r="U97">
        <v>1</v>
      </c>
    </row>
    <row r="98" spans="1:21" x14ac:dyDescent="0.25">
      <c r="A98" t="s">
        <v>786</v>
      </c>
      <c r="B98">
        <v>736</v>
      </c>
      <c r="C98" s="14">
        <v>0.27155128447641902</v>
      </c>
      <c r="D98" s="14">
        <v>7.1058776673154495E-2</v>
      </c>
      <c r="E98" s="14">
        <v>6.3402085913012995E-2</v>
      </c>
      <c r="F98">
        <v>1.2</v>
      </c>
      <c r="G98">
        <v>28</v>
      </c>
      <c r="H98" s="14">
        <v>7.3469314522286401E-3</v>
      </c>
      <c r="I98" s="14">
        <v>7.6983877788045002E-3</v>
      </c>
      <c r="J98" s="14">
        <v>0.175242662363253</v>
      </c>
      <c r="K98">
        <v>3.9</v>
      </c>
      <c r="L98">
        <v>2</v>
      </c>
      <c r="M98" s="14">
        <v>4.4151009986214103E-3</v>
      </c>
      <c r="N98" s="14">
        <v>1.49733196970833E-2</v>
      </c>
      <c r="O98" s="14">
        <v>0.14044730991422999</v>
      </c>
      <c r="P98">
        <v>7.8</v>
      </c>
      <c r="Q98">
        <v>26</v>
      </c>
      <c r="R98" s="14">
        <v>2.9860131621554601E-2</v>
      </c>
      <c r="S98" s="14">
        <v>0.104939968840648</v>
      </c>
      <c r="T98" s="14">
        <v>0.124596661822895</v>
      </c>
      <c r="U98">
        <v>3</v>
      </c>
    </row>
    <row r="99" spans="1:21" x14ac:dyDescent="0.25">
      <c r="A99" t="s">
        <v>804</v>
      </c>
      <c r="B99">
        <v>755</v>
      </c>
      <c r="C99" s="14">
        <v>0.62738951960004397</v>
      </c>
      <c r="D99" s="14">
        <v>0.16417352562443299</v>
      </c>
      <c r="E99" s="14">
        <v>5.2532001859110798E-2</v>
      </c>
      <c r="F99">
        <v>1.2</v>
      </c>
      <c r="G99">
        <v>198</v>
      </c>
      <c r="H99" s="14">
        <v>2.0296470263470001E-5</v>
      </c>
      <c r="I99" s="14">
        <v>1.05071873983485E-4</v>
      </c>
      <c r="J99" s="14">
        <v>0.50697945401821298</v>
      </c>
      <c r="K99">
        <v>1.9</v>
      </c>
      <c r="L99">
        <v>300</v>
      </c>
      <c r="M99" s="14">
        <v>0.19245821440317601</v>
      </c>
      <c r="N99" s="14">
        <v>0.15442638947293899</v>
      </c>
      <c r="O99" s="14">
        <v>6.5987827343718997E-2</v>
      </c>
      <c r="P99">
        <v>1.5</v>
      </c>
      <c r="Q99">
        <v>272</v>
      </c>
      <c r="R99" s="14">
        <v>0.35956319348175297</v>
      </c>
      <c r="S99" s="14">
        <v>0.252728626909211</v>
      </c>
      <c r="T99" s="14">
        <v>6.1367163377466102E-2</v>
      </c>
      <c r="U99">
        <v>1.6</v>
      </c>
    </row>
    <row r="100" spans="1:21" x14ac:dyDescent="0.25">
      <c r="A100" t="s">
        <v>796</v>
      </c>
      <c r="B100">
        <v>761</v>
      </c>
      <c r="C100" s="14">
        <v>0.36909388439183699</v>
      </c>
      <c r="D100" s="14">
        <v>9.6583449984395706E-2</v>
      </c>
      <c r="E100" s="14">
        <v>5.8828975512803701E-2</v>
      </c>
      <c r="F100">
        <v>1.2</v>
      </c>
      <c r="G100">
        <v>531</v>
      </c>
      <c r="H100" s="14">
        <v>0.12250641724566901</v>
      </c>
      <c r="I100" s="14">
        <v>4.2788925393839099E-2</v>
      </c>
      <c r="J100" s="14">
        <v>8.4358575070843697E-2</v>
      </c>
      <c r="K100">
        <v>1.4</v>
      </c>
      <c r="L100">
        <v>192</v>
      </c>
      <c r="M100" s="14">
        <v>5.4547175082074696E-3</v>
      </c>
      <c r="N100" s="14">
        <v>1.84990624525171E-2</v>
      </c>
      <c r="O100" s="14">
        <v>0.13531479548858799</v>
      </c>
      <c r="P100">
        <v>1.5</v>
      </c>
      <c r="Q100">
        <v>846</v>
      </c>
      <c r="R100" s="14">
        <v>0.97103900151727096</v>
      </c>
      <c r="S100" s="14">
        <v>0.68252078626953705</v>
      </c>
      <c r="T100" s="14">
        <v>5.0017260924485801E-2</v>
      </c>
      <c r="U100">
        <v>1.1000000000000001</v>
      </c>
    </row>
    <row r="101" spans="1:21" x14ac:dyDescent="0.25">
      <c r="A101" t="s">
        <v>820</v>
      </c>
      <c r="B101">
        <v>763</v>
      </c>
      <c r="C101" s="14">
        <v>0.80683087709525902</v>
      </c>
      <c r="D101" s="14">
        <v>0.211129235566167</v>
      </c>
      <c r="E101" s="14">
        <v>5.0638897963556202E-2</v>
      </c>
      <c r="F101">
        <v>1.2</v>
      </c>
      <c r="G101">
        <v>156</v>
      </c>
      <c r="H101" s="14">
        <v>8.2740191196306601E-4</v>
      </c>
      <c r="I101" s="14">
        <v>1.4449707810289801E-3</v>
      </c>
      <c r="J101" s="14">
        <v>0.27636758552098001</v>
      </c>
      <c r="K101">
        <v>2</v>
      </c>
      <c r="L101">
        <v>447</v>
      </c>
      <c r="M101" s="14">
        <v>0.167023279473859</v>
      </c>
      <c r="N101" s="14">
        <v>0.15442638947293899</v>
      </c>
      <c r="O101" s="14">
        <v>6.8072909262052506E-2</v>
      </c>
      <c r="P101">
        <v>1.3</v>
      </c>
      <c r="Q101">
        <v>343</v>
      </c>
      <c r="R101" s="14">
        <v>9.2334477753199098E-2</v>
      </c>
      <c r="S101" s="14">
        <v>0.188559734515613</v>
      </c>
      <c r="T101" s="14">
        <v>9.1554946925282404E-2</v>
      </c>
      <c r="U101">
        <v>1.4</v>
      </c>
    </row>
    <row r="102" spans="1:21" x14ac:dyDescent="0.25">
      <c r="A102" t="s">
        <v>840</v>
      </c>
      <c r="B102">
        <v>772</v>
      </c>
      <c r="C102" s="14">
        <v>0.3732844443351</v>
      </c>
      <c r="D102" s="14">
        <v>9.7680023928864199E-2</v>
      </c>
      <c r="E102" s="14">
        <v>5.8671741790837499E-2</v>
      </c>
      <c r="F102">
        <v>1.1000000000000001</v>
      </c>
      <c r="G102">
        <v>623</v>
      </c>
      <c r="H102" s="14">
        <v>0.25837763219931598</v>
      </c>
      <c r="I102" s="14">
        <v>9.0245894673768104E-2</v>
      </c>
      <c r="J102" s="14">
        <v>6.7604436218119096E-2</v>
      </c>
      <c r="K102">
        <v>1.2</v>
      </c>
      <c r="L102">
        <v>247</v>
      </c>
      <c r="M102" s="14">
        <v>1.22084282783063E-2</v>
      </c>
      <c r="N102" s="14">
        <v>3.2431987186451398E-2</v>
      </c>
      <c r="O102" s="14">
        <v>0.11678951470729999</v>
      </c>
      <c r="P102">
        <v>1.3</v>
      </c>
      <c r="Q102">
        <v>486</v>
      </c>
      <c r="R102" s="14">
        <v>7.0624492603720196E-2</v>
      </c>
      <c r="S102" s="14">
        <v>0.148920952134138</v>
      </c>
      <c r="T102" s="14">
        <v>9.8781289819506596E-2</v>
      </c>
      <c r="U102">
        <v>1.3</v>
      </c>
    </row>
    <row r="103" spans="1:21" x14ac:dyDescent="0.25">
      <c r="A103" t="s">
        <v>814</v>
      </c>
      <c r="B103">
        <v>791</v>
      </c>
      <c r="C103" s="14">
        <v>0.63287317797273501</v>
      </c>
      <c r="D103" s="14">
        <v>0.165608473930453</v>
      </c>
      <c r="E103" s="14">
        <v>5.2451544605512601E-2</v>
      </c>
      <c r="F103">
        <v>1.1000000000000001</v>
      </c>
      <c r="G103">
        <v>877</v>
      </c>
      <c r="H103" s="14">
        <v>0.94088618811996605</v>
      </c>
      <c r="I103" s="14">
        <v>0.32863183670471902</v>
      </c>
      <c r="J103" s="14">
        <v>5.0072027444172697E-2</v>
      </c>
      <c r="K103">
        <v>1.1000000000000001</v>
      </c>
      <c r="L103">
        <v>371</v>
      </c>
      <c r="M103" s="14">
        <v>9.1438530574525001E-2</v>
      </c>
      <c r="N103" s="14">
        <v>0.108475787424285</v>
      </c>
      <c r="O103" s="14">
        <v>7.7649469218347006E-2</v>
      </c>
      <c r="P103">
        <v>1.4</v>
      </c>
      <c r="Q103">
        <v>894</v>
      </c>
      <c r="R103" s="14">
        <v>0.60351146468529604</v>
      </c>
      <c r="S103" s="14">
        <v>0.42419420719051498</v>
      </c>
      <c r="T103" s="14">
        <v>5.3570417103906698E-2</v>
      </c>
      <c r="U103">
        <v>1</v>
      </c>
    </row>
    <row r="104" spans="1:21" x14ac:dyDescent="0.25">
      <c r="A104" t="s">
        <v>813</v>
      </c>
      <c r="B104">
        <v>796</v>
      </c>
      <c r="C104" s="14">
        <v>0.97000554529104299</v>
      </c>
      <c r="D104" s="14">
        <v>0.25382832398475702</v>
      </c>
      <c r="E104" s="14">
        <v>5.0015079680894997E-2</v>
      </c>
      <c r="F104">
        <v>1.1000000000000001</v>
      </c>
      <c r="G104">
        <v>633</v>
      </c>
      <c r="H104" s="14">
        <v>0.22766891773307801</v>
      </c>
      <c r="I104" s="14">
        <v>7.9519983968196303E-2</v>
      </c>
      <c r="J104" s="14">
        <v>7.0200001329147804E-2</v>
      </c>
      <c r="K104">
        <v>1.2</v>
      </c>
      <c r="L104">
        <v>339</v>
      </c>
      <c r="M104" s="14">
        <v>0.25000451181437</v>
      </c>
      <c r="N104" s="14">
        <v>0.15442638947293899</v>
      </c>
      <c r="O104" s="14">
        <v>6.2330219021160399E-2</v>
      </c>
      <c r="P104">
        <v>1.4</v>
      </c>
      <c r="Q104">
        <v>10</v>
      </c>
      <c r="R104" s="14">
        <v>1.05618694174888E-2</v>
      </c>
      <c r="S104" s="14">
        <v>5.1965850863104603E-2</v>
      </c>
      <c r="T104" s="14">
        <v>0.16109038500255299</v>
      </c>
      <c r="U104">
        <v>4</v>
      </c>
    </row>
    <row r="105" spans="1:21" x14ac:dyDescent="0.25">
      <c r="A105" t="s">
        <v>772</v>
      </c>
      <c r="B105">
        <v>812</v>
      </c>
      <c r="C105" s="14">
        <v>0.84367926583675801</v>
      </c>
      <c r="D105" s="14">
        <v>0.220771618335213</v>
      </c>
      <c r="E105" s="14">
        <v>5.04152339564869E-2</v>
      </c>
      <c r="F105">
        <v>1.1000000000000001</v>
      </c>
      <c r="G105">
        <v>762</v>
      </c>
      <c r="H105" s="14">
        <v>0.40422021974029099</v>
      </c>
      <c r="I105" s="14">
        <v>0.141185655527445</v>
      </c>
      <c r="J105" s="14">
        <v>5.9367480438423402E-2</v>
      </c>
      <c r="K105">
        <v>1.1000000000000001</v>
      </c>
      <c r="L105">
        <v>913</v>
      </c>
      <c r="M105" s="14">
        <v>0.63146067479200496</v>
      </c>
      <c r="N105" s="14">
        <v>0.356921338936109</v>
      </c>
      <c r="O105" s="14">
        <v>5.2082293376672799E-2</v>
      </c>
      <c r="P105">
        <v>1</v>
      </c>
      <c r="Q105">
        <v>406</v>
      </c>
      <c r="R105" s="14">
        <v>0.76455922003925902</v>
      </c>
      <c r="S105" s="14">
        <v>0.53739093815536798</v>
      </c>
      <c r="T105" s="14">
        <v>5.1178843697051897E-2</v>
      </c>
      <c r="U105">
        <v>1.3</v>
      </c>
    </row>
    <row r="106" spans="1:21" x14ac:dyDescent="0.25">
      <c r="A106" t="s">
        <v>856</v>
      </c>
      <c r="B106">
        <v>814</v>
      </c>
      <c r="C106" s="14">
        <v>0.89945594180277799</v>
      </c>
      <c r="D106" s="14">
        <v>0.23536710208953299</v>
      </c>
      <c r="E106" s="14">
        <v>5.0170351997213203E-2</v>
      </c>
      <c r="F106">
        <v>1.1000000000000001</v>
      </c>
      <c r="G106">
        <v>333</v>
      </c>
      <c r="H106" s="14">
        <v>4.6431211535463202E-2</v>
      </c>
      <c r="I106" s="14">
        <v>3.2434899183319897E-2</v>
      </c>
      <c r="J106" s="14">
        <v>0.110863565324149</v>
      </c>
      <c r="K106">
        <v>1.5</v>
      </c>
      <c r="L106">
        <v>199</v>
      </c>
      <c r="M106" s="14">
        <v>1.20520702026977E-2</v>
      </c>
      <c r="N106" s="14">
        <v>3.2431987186451398E-2</v>
      </c>
      <c r="O106" s="14">
        <v>0.117073128977081</v>
      </c>
      <c r="P106">
        <v>1.5</v>
      </c>
      <c r="Q106">
        <v>146</v>
      </c>
      <c r="R106" s="14">
        <v>8.5476359001213E-3</v>
      </c>
      <c r="S106" s="14">
        <v>4.8063479766978202E-2</v>
      </c>
      <c r="T106" s="14">
        <v>0.169250611042359</v>
      </c>
      <c r="U106">
        <v>1.6</v>
      </c>
    </row>
    <row r="107" spans="1:21" x14ac:dyDescent="0.25">
      <c r="A107" t="s">
        <v>872</v>
      </c>
      <c r="B107">
        <v>819</v>
      </c>
      <c r="C107" s="14">
        <v>0.46841359845277197</v>
      </c>
      <c r="D107" s="14">
        <v>0.122573153528996</v>
      </c>
      <c r="E107" s="14">
        <v>5.5702129663436503E-2</v>
      </c>
      <c r="F107">
        <v>1.1000000000000001</v>
      </c>
      <c r="G107">
        <v>683</v>
      </c>
      <c r="H107" s="14">
        <v>9.5888204314188097E-2</v>
      </c>
      <c r="I107" s="14">
        <v>3.3956579879926403E-2</v>
      </c>
      <c r="J107" s="14">
        <v>9.0568201730973796E-2</v>
      </c>
      <c r="K107">
        <v>1.2</v>
      </c>
      <c r="L107">
        <v>493</v>
      </c>
      <c r="M107" s="14">
        <v>0.32797913589063499</v>
      </c>
      <c r="N107" s="14">
        <v>0.18538407378060801</v>
      </c>
      <c r="O107" s="14">
        <v>5.88291845075508E-2</v>
      </c>
      <c r="P107">
        <v>1.2</v>
      </c>
      <c r="Q107">
        <v>654</v>
      </c>
      <c r="R107" s="14">
        <v>0.28508877916646802</v>
      </c>
      <c r="S107" s="14">
        <v>0.23120489325735299</v>
      </c>
      <c r="T107" s="14">
        <v>6.5662598084382601E-2</v>
      </c>
      <c r="U107">
        <v>1.2</v>
      </c>
    </row>
    <row r="108" spans="1:21" x14ac:dyDescent="0.25">
      <c r="A108" t="s">
        <v>847</v>
      </c>
      <c r="B108">
        <v>822</v>
      </c>
      <c r="C108" s="14">
        <v>0.288251926334818</v>
      </c>
      <c r="D108" s="14">
        <v>7.5428953681900501E-2</v>
      </c>
      <c r="E108" s="14">
        <v>6.2470260628112298E-2</v>
      </c>
      <c r="F108">
        <v>1.1000000000000001</v>
      </c>
      <c r="G108">
        <v>766</v>
      </c>
      <c r="H108" s="14">
        <v>0.309360138577155</v>
      </c>
      <c r="I108" s="14">
        <v>0.108053016217594</v>
      </c>
      <c r="J108" s="14">
        <v>6.4103105057997697E-2</v>
      </c>
      <c r="K108">
        <v>1.1000000000000001</v>
      </c>
      <c r="L108">
        <v>98</v>
      </c>
      <c r="M108" s="14">
        <v>1.1742204121256701E-6</v>
      </c>
      <c r="N108" s="14">
        <v>2.52208329994927E-5</v>
      </c>
      <c r="O108" s="14">
        <v>0.43020788514668001</v>
      </c>
      <c r="P108">
        <v>1.9</v>
      </c>
      <c r="Q108">
        <v>111</v>
      </c>
      <c r="R108" s="14">
        <v>2.4063276063967999E-6</v>
      </c>
      <c r="S108" s="14">
        <v>1.25160036770573E-4</v>
      </c>
      <c r="T108" s="14">
        <v>0.65771365256440595</v>
      </c>
      <c r="U108">
        <v>1.8</v>
      </c>
    </row>
    <row r="109" spans="1:21" x14ac:dyDescent="0.25">
      <c r="A109" t="s">
        <v>776</v>
      </c>
      <c r="B109">
        <v>832</v>
      </c>
      <c r="C109" s="14">
        <v>0.77712469486258795</v>
      </c>
      <c r="D109" s="14">
        <v>0.20335580531650599</v>
      </c>
      <c r="E109" s="14">
        <v>5.0856799952471297E-2</v>
      </c>
      <c r="F109">
        <v>1.1000000000000001</v>
      </c>
      <c r="G109">
        <v>611</v>
      </c>
      <c r="H109" s="14">
        <v>0.115789955210851</v>
      </c>
      <c r="I109" s="14">
        <v>4.0443005895254402E-2</v>
      </c>
      <c r="J109" s="14">
        <v>8.5758197722996005E-2</v>
      </c>
      <c r="K109">
        <v>1.3</v>
      </c>
      <c r="L109">
        <v>911</v>
      </c>
      <c r="M109" s="14">
        <v>0.91308231900873704</v>
      </c>
      <c r="N109" s="14">
        <v>0.516102707372606</v>
      </c>
      <c r="O109" s="14">
        <v>5.0107197835478297E-2</v>
      </c>
      <c r="P109">
        <v>1</v>
      </c>
      <c r="Q109">
        <v>938</v>
      </c>
      <c r="R109" s="14">
        <v>0.95883495346891401</v>
      </c>
      <c r="S109" s="14">
        <v>0.67394284402764804</v>
      </c>
      <c r="T109" s="14">
        <v>5.0034891215704903E-2</v>
      </c>
      <c r="U109">
        <v>1</v>
      </c>
    </row>
    <row r="110" spans="1:21" x14ac:dyDescent="0.25">
      <c r="A110" t="s">
        <v>861</v>
      </c>
      <c r="B110">
        <v>834</v>
      </c>
      <c r="C110" s="14">
        <v>0.69685629840699503</v>
      </c>
      <c r="D110" s="14">
        <v>0.18235139700134101</v>
      </c>
      <c r="E110" s="14">
        <v>5.1626514927653397E-2</v>
      </c>
      <c r="F110">
        <v>1.1000000000000001</v>
      </c>
      <c r="G110">
        <v>535</v>
      </c>
      <c r="H110" s="14">
        <v>7.6843965021099803E-2</v>
      </c>
      <c r="I110" s="14">
        <v>3.3956579879926403E-2</v>
      </c>
      <c r="J110" s="14">
        <v>9.6463930059698999E-2</v>
      </c>
      <c r="K110">
        <v>1.4</v>
      </c>
      <c r="L110">
        <v>539</v>
      </c>
      <c r="M110" s="14">
        <v>0.25145005587895403</v>
      </c>
      <c r="N110" s="14">
        <v>0.15442638947293899</v>
      </c>
      <c r="O110" s="14">
        <v>6.2252583184800397E-2</v>
      </c>
      <c r="P110">
        <v>1.2</v>
      </c>
      <c r="Q110">
        <v>865</v>
      </c>
      <c r="R110" s="14">
        <v>0.776271691295774</v>
      </c>
      <c r="S110" s="14">
        <v>0.54562336247474696</v>
      </c>
      <c r="T110" s="14">
        <v>5.1060962642095101E-2</v>
      </c>
      <c r="U110">
        <v>1</v>
      </c>
    </row>
    <row r="111" spans="1:21" x14ac:dyDescent="0.25">
      <c r="A111" t="s">
        <v>780</v>
      </c>
      <c r="B111">
        <v>839</v>
      </c>
      <c r="C111" s="14">
        <v>0.24574290284095501</v>
      </c>
      <c r="D111" s="14">
        <v>6.4305311925359293E-2</v>
      </c>
      <c r="E111" s="14">
        <v>6.5003373447994603E-2</v>
      </c>
      <c r="F111">
        <v>1.1000000000000001</v>
      </c>
      <c r="G111">
        <v>542</v>
      </c>
      <c r="H111" s="14">
        <v>7.5608522730470307E-2</v>
      </c>
      <c r="I111" s="14">
        <v>3.3956579879926403E-2</v>
      </c>
      <c r="J111" s="14">
        <v>9.69059690022952E-2</v>
      </c>
      <c r="K111">
        <v>1.3</v>
      </c>
      <c r="L111">
        <v>907</v>
      </c>
      <c r="M111" s="14">
        <v>0.84475232924404897</v>
      </c>
      <c r="N111" s="14">
        <v>0.47748045833969999</v>
      </c>
      <c r="O111" s="14">
        <v>5.03452555141378E-2</v>
      </c>
      <c r="P111">
        <v>1</v>
      </c>
      <c r="Q111">
        <v>569</v>
      </c>
      <c r="R111" s="14">
        <v>0.56966829761787396</v>
      </c>
      <c r="S111" s="14">
        <v>0.400406630213054</v>
      </c>
      <c r="T111" s="14">
        <v>5.4287816396838197E-2</v>
      </c>
      <c r="U111">
        <v>1.2</v>
      </c>
    </row>
    <row r="112" spans="1:21" x14ac:dyDescent="0.25">
      <c r="A112" t="s">
        <v>854</v>
      </c>
      <c r="B112">
        <v>849</v>
      </c>
      <c r="C112" s="14">
        <v>0.491814033199303</v>
      </c>
      <c r="D112" s="14">
        <v>0.12869651350467901</v>
      </c>
      <c r="E112" s="14">
        <v>5.5116817419686499E-2</v>
      </c>
      <c r="F112">
        <v>1.1000000000000001</v>
      </c>
      <c r="G112">
        <v>293</v>
      </c>
      <c r="H112" s="14">
        <v>8.4973928015652498E-5</v>
      </c>
      <c r="I112" s="14">
        <v>2.67116517912091E-4</v>
      </c>
      <c r="J112" s="14">
        <v>0.41045344922063798</v>
      </c>
      <c r="K112">
        <v>1.6</v>
      </c>
      <c r="L112">
        <v>608</v>
      </c>
      <c r="M112" s="14">
        <v>0.49396139901004199</v>
      </c>
      <c r="N112" s="14">
        <v>0.27920244435726899</v>
      </c>
      <c r="O112" s="14">
        <v>5.4261345827651998E-2</v>
      </c>
      <c r="P112">
        <v>1.2</v>
      </c>
      <c r="Q112">
        <v>676</v>
      </c>
      <c r="R112" s="14">
        <v>0.65627678249862897</v>
      </c>
      <c r="S112" s="14">
        <v>0.46128172493742903</v>
      </c>
      <c r="T112" s="14">
        <v>5.2614446518141698E-2</v>
      </c>
      <c r="U112">
        <v>1.1000000000000001</v>
      </c>
    </row>
    <row r="113" spans="1:21" x14ac:dyDescent="0.25">
      <c r="A113" t="s">
        <v>806</v>
      </c>
      <c r="B113">
        <v>850</v>
      </c>
      <c r="C113" s="14">
        <v>0.94818463208755499</v>
      </c>
      <c r="D113" s="14">
        <v>0.24811828876573599</v>
      </c>
      <c r="E113" s="14">
        <v>5.0045049117928203E-2</v>
      </c>
      <c r="F113">
        <v>1.1000000000000001</v>
      </c>
      <c r="G113">
        <v>117</v>
      </c>
      <c r="H113" s="14">
        <v>1.07439205370307E-3</v>
      </c>
      <c r="I113" s="14">
        <v>1.8763131949832499E-3</v>
      </c>
      <c r="J113" s="14">
        <v>0.26281049157893899</v>
      </c>
      <c r="K113">
        <v>2.2999999999999998</v>
      </c>
      <c r="L113">
        <v>776</v>
      </c>
      <c r="M113" s="14">
        <v>0.43981559286843203</v>
      </c>
      <c r="N113" s="14">
        <v>0.248597539891596</v>
      </c>
      <c r="O113" s="14">
        <v>5.54538321134442E-2</v>
      </c>
      <c r="P113">
        <v>1.1000000000000001</v>
      </c>
      <c r="Q113">
        <v>243</v>
      </c>
      <c r="R113" s="14">
        <v>0.17882426256852299</v>
      </c>
      <c r="S113" s="14">
        <v>0.23120489325735299</v>
      </c>
      <c r="T113" s="14">
        <v>7.5441823981406406E-2</v>
      </c>
      <c r="U113">
        <v>1.7</v>
      </c>
    </row>
    <row r="114" spans="1:21" x14ac:dyDescent="0.25">
      <c r="A114" t="s">
        <v>875</v>
      </c>
      <c r="B114">
        <v>855</v>
      </c>
      <c r="C114" s="14">
        <v>0.458164963365703</v>
      </c>
      <c r="D114" s="14">
        <v>0.119891319512777</v>
      </c>
      <c r="E114" s="14">
        <v>5.5974292179060497E-2</v>
      </c>
      <c r="F114">
        <v>1.1000000000000001</v>
      </c>
      <c r="G114">
        <v>850</v>
      </c>
      <c r="H114" s="14">
        <v>0.85089639557191199</v>
      </c>
      <c r="I114" s="14">
        <v>0.29720028718985497</v>
      </c>
      <c r="J114" s="14">
        <v>5.0463364395874802E-2</v>
      </c>
      <c r="K114">
        <v>1.1000000000000001</v>
      </c>
      <c r="L114">
        <v>670</v>
      </c>
      <c r="M114" s="14">
        <v>0.188257308430719</v>
      </c>
      <c r="N114" s="14">
        <v>0.15442638947293899</v>
      </c>
      <c r="O114" s="14">
        <v>6.6307900151531096E-2</v>
      </c>
      <c r="P114">
        <v>1.1000000000000001</v>
      </c>
      <c r="Q114">
        <v>927</v>
      </c>
      <c r="R114" s="14">
        <v>0.92076866492925902</v>
      </c>
      <c r="S114" s="14">
        <v>0.64718693294287</v>
      </c>
      <c r="T114" s="14">
        <v>5.0129606401227697E-2</v>
      </c>
      <c r="U114">
        <v>1</v>
      </c>
    </row>
    <row r="115" spans="1:21" x14ac:dyDescent="0.25">
      <c r="A115" t="s">
        <v>783</v>
      </c>
      <c r="B115">
        <v>867</v>
      </c>
      <c r="C115" s="14">
        <v>0.41535363122177699</v>
      </c>
      <c r="D115" s="14">
        <v>0.108688570478608</v>
      </c>
      <c r="E115" s="14">
        <v>5.7227548532135498E-2</v>
      </c>
      <c r="F115">
        <v>1.1000000000000001</v>
      </c>
      <c r="G115">
        <v>893</v>
      </c>
      <c r="H115" s="14">
        <v>0.72065428912715301</v>
      </c>
      <c r="I115" s="14">
        <v>0.25170944759877101</v>
      </c>
      <c r="J115" s="14">
        <v>5.1682999131641198E-2</v>
      </c>
      <c r="K115">
        <v>1.1000000000000001</v>
      </c>
      <c r="L115">
        <v>809</v>
      </c>
      <c r="M115" s="14">
        <v>0.50785333494141305</v>
      </c>
      <c r="N115" s="14">
        <v>0.28705460138141398</v>
      </c>
      <c r="O115" s="14">
        <v>5.3990466921306997E-2</v>
      </c>
      <c r="P115">
        <v>1.1000000000000001</v>
      </c>
      <c r="Q115">
        <v>903</v>
      </c>
      <c r="R115" s="14">
        <v>0.72304541595692695</v>
      </c>
      <c r="S115" s="14">
        <v>0.50821184837726496</v>
      </c>
      <c r="T115" s="14">
        <v>5.1652928358380798E-2</v>
      </c>
      <c r="U115">
        <v>1</v>
      </c>
    </row>
    <row r="116" spans="1:21" x14ac:dyDescent="0.25">
      <c r="A116" t="s">
        <v>863</v>
      </c>
      <c r="B116">
        <v>881</v>
      </c>
      <c r="C116" s="14">
        <v>0.83660546626724797</v>
      </c>
      <c r="D116" s="14">
        <v>0.21892056635138801</v>
      </c>
      <c r="E116" s="14">
        <v>5.04542668902353E-2</v>
      </c>
      <c r="F116">
        <v>1.1000000000000001</v>
      </c>
      <c r="G116">
        <v>599</v>
      </c>
      <c r="H116" s="14">
        <v>6.1989497852524097E-2</v>
      </c>
      <c r="I116" s="14">
        <v>3.3956579879926403E-2</v>
      </c>
      <c r="J116" s="14">
        <v>0.102437330645511</v>
      </c>
      <c r="K116">
        <v>1.3</v>
      </c>
      <c r="L116">
        <v>814</v>
      </c>
      <c r="M116" s="14">
        <v>0.44776290890280102</v>
      </c>
      <c r="N116" s="14">
        <v>0.25308961167559002</v>
      </c>
      <c r="O116" s="14">
        <v>5.5264021581768498E-2</v>
      </c>
      <c r="P116">
        <v>1.1000000000000001</v>
      </c>
      <c r="Q116">
        <v>601</v>
      </c>
      <c r="R116" s="14">
        <v>0.45687009917715599</v>
      </c>
      <c r="S116" s="14">
        <v>0.32112339342313001</v>
      </c>
      <c r="T116" s="14">
        <v>5.7410853764708197E-2</v>
      </c>
      <c r="U116">
        <v>1.2</v>
      </c>
    </row>
    <row r="117" spans="1:21" x14ac:dyDescent="0.25">
      <c r="A117" t="s">
        <v>874</v>
      </c>
      <c r="B117">
        <v>893</v>
      </c>
      <c r="C117" s="14">
        <v>0.740190608406184</v>
      </c>
      <c r="D117" s="14">
        <v>0.193690997410357</v>
      </c>
      <c r="E117" s="14">
        <v>5.1176910641253903E-2</v>
      </c>
      <c r="F117">
        <v>1</v>
      </c>
      <c r="G117">
        <v>778</v>
      </c>
      <c r="H117" s="14">
        <v>0.65985102129538598</v>
      </c>
      <c r="I117" s="14">
        <v>0.23047213979523101</v>
      </c>
      <c r="J117" s="14">
        <v>5.2556276481678203E-2</v>
      </c>
      <c r="K117">
        <v>1.1000000000000001</v>
      </c>
      <c r="L117">
        <v>562</v>
      </c>
      <c r="M117" s="14">
        <v>0.36142984863472</v>
      </c>
      <c r="N117" s="14">
        <v>0.204291463674553</v>
      </c>
      <c r="O117" s="14">
        <v>5.76601690137633E-2</v>
      </c>
      <c r="P117">
        <v>1.2</v>
      </c>
      <c r="Q117">
        <v>762</v>
      </c>
      <c r="R117" s="14">
        <v>0.393106125046424</v>
      </c>
      <c r="S117" s="14">
        <v>0.27630517531718701</v>
      </c>
      <c r="T117" s="14">
        <v>5.9832751876026401E-2</v>
      </c>
      <c r="U117">
        <v>1.1000000000000001</v>
      </c>
    </row>
    <row r="118" spans="1:21" x14ac:dyDescent="0.25">
      <c r="A118" t="s">
        <v>768</v>
      </c>
      <c r="B118">
        <v>897</v>
      </c>
      <c r="C118" s="14">
        <v>0.77018873503391105</v>
      </c>
      <c r="D118" s="14">
        <v>0.201540822848534</v>
      </c>
      <c r="E118" s="14">
        <v>5.0912676004689898E-2</v>
      </c>
      <c r="F118">
        <v>1</v>
      </c>
      <c r="G118">
        <v>274</v>
      </c>
      <c r="H118" s="14">
        <v>1.6952522915159E-4</v>
      </c>
      <c r="I118" s="14">
        <v>4.7369289189116699E-4</v>
      </c>
      <c r="J118" s="14">
        <v>0.36690257409397597</v>
      </c>
      <c r="K118">
        <v>1.7</v>
      </c>
      <c r="L118">
        <v>636</v>
      </c>
      <c r="M118" s="14">
        <v>0.103671407327543</v>
      </c>
      <c r="N118" s="14">
        <v>0.117196648943898</v>
      </c>
      <c r="O118" s="14">
        <v>7.5563880751616394E-2</v>
      </c>
      <c r="P118">
        <v>1.2</v>
      </c>
      <c r="Q118">
        <v>356</v>
      </c>
      <c r="R118" s="14">
        <v>0.11266968096654099</v>
      </c>
      <c r="S118" s="14">
        <v>0.188559734515613</v>
      </c>
      <c r="T118" s="14">
        <v>8.6442684521100099E-2</v>
      </c>
      <c r="U118">
        <v>1.4</v>
      </c>
    </row>
    <row r="119" spans="1:21" x14ac:dyDescent="0.25">
      <c r="A119" t="s">
        <v>765</v>
      </c>
      <c r="B119">
        <v>905</v>
      </c>
      <c r="C119" s="14">
        <v>0.61842783326129702</v>
      </c>
      <c r="D119" s="14">
        <v>0.16182845673850299</v>
      </c>
      <c r="E119" s="14">
        <v>5.2667027501261399E-2</v>
      </c>
      <c r="F119">
        <v>1</v>
      </c>
      <c r="G119">
        <v>547</v>
      </c>
      <c r="H119" s="14">
        <v>0.116733004913624</v>
      </c>
      <c r="I119" s="14">
        <v>4.0772393402308198E-2</v>
      </c>
      <c r="J119" s="14">
        <v>8.5555752315388894E-2</v>
      </c>
      <c r="K119">
        <v>1.3</v>
      </c>
      <c r="L119">
        <v>781</v>
      </c>
      <c r="M119" s="14">
        <v>0.63926990492168601</v>
      </c>
      <c r="N119" s="14">
        <v>0.36133536024450502</v>
      </c>
      <c r="O119" s="14">
        <v>5.1987740512570997E-2</v>
      </c>
      <c r="P119">
        <v>1.1000000000000001</v>
      </c>
      <c r="Q119">
        <v>204</v>
      </c>
      <c r="R119" s="14">
        <v>6.0011483092492404E-4</v>
      </c>
      <c r="S119" s="14">
        <v>6.7104445744598498E-3</v>
      </c>
      <c r="T119" s="14">
        <v>0.293576177605266</v>
      </c>
      <c r="U119">
        <v>1.3</v>
      </c>
    </row>
    <row r="120" spans="1:21" x14ac:dyDescent="0.25">
      <c r="A120" t="s">
        <v>812</v>
      </c>
      <c r="B120">
        <v>919</v>
      </c>
      <c r="C120" s="14">
        <v>0.80326096725729401</v>
      </c>
      <c r="D120" s="14">
        <v>0.21019507159633599</v>
      </c>
      <c r="E120" s="14">
        <v>5.0663278209561603E-2</v>
      </c>
      <c r="F120">
        <v>1</v>
      </c>
      <c r="G120">
        <v>525</v>
      </c>
      <c r="H120" s="14">
        <v>0.237875496610301</v>
      </c>
      <c r="I120" s="14">
        <v>8.3084928172123595E-2</v>
      </c>
      <c r="J120" s="14">
        <v>6.9288216335651298E-2</v>
      </c>
      <c r="K120">
        <v>1.4</v>
      </c>
      <c r="L120">
        <v>101</v>
      </c>
      <c r="M120" s="14">
        <v>2.0236733768254E-3</v>
      </c>
      <c r="N120" s="14">
        <v>9.1507482896070608E-3</v>
      </c>
      <c r="O120" s="14">
        <v>0.160367133141471</v>
      </c>
      <c r="P120">
        <v>1.9</v>
      </c>
      <c r="Q120">
        <v>145</v>
      </c>
      <c r="R120" s="14">
        <v>2.5201637816218599E-2</v>
      </c>
      <c r="S120" s="14">
        <v>8.8568232742089803E-2</v>
      </c>
      <c r="T120" s="14">
        <v>0.13015122515709299</v>
      </c>
      <c r="U120">
        <v>1.6</v>
      </c>
    </row>
    <row r="121" spans="1:21" x14ac:dyDescent="0.25">
      <c r="A121" t="s">
        <v>785</v>
      </c>
      <c r="B121">
        <v>955</v>
      </c>
      <c r="C121" s="14">
        <v>0.81357254431836601</v>
      </c>
      <c r="D121" s="14">
        <v>0.212893376091355</v>
      </c>
      <c r="E121" s="14">
        <v>5.0594179590131003E-2</v>
      </c>
      <c r="F121">
        <v>1</v>
      </c>
      <c r="G121">
        <v>72</v>
      </c>
      <c r="H121" s="14">
        <v>1.7583307072910299E-4</v>
      </c>
      <c r="I121" s="14">
        <v>4.9131846734915203E-4</v>
      </c>
      <c r="J121" s="14">
        <v>0.36466372956200099</v>
      </c>
      <c r="K121">
        <v>2.7</v>
      </c>
      <c r="L121">
        <v>154</v>
      </c>
      <c r="M121" s="14">
        <v>1.44630090092586E-2</v>
      </c>
      <c r="N121" s="14">
        <v>3.26997816124018E-2</v>
      </c>
      <c r="O121" s="14">
        <v>0.11309937075691701</v>
      </c>
      <c r="P121">
        <v>1.6</v>
      </c>
      <c r="Q121">
        <v>389</v>
      </c>
      <c r="R121" s="14">
        <v>0.19155236569122899</v>
      </c>
      <c r="S121" s="14">
        <v>0.23120489325735299</v>
      </c>
      <c r="T121" s="14">
        <v>7.3912155907222499E-2</v>
      </c>
      <c r="U121">
        <v>1.4</v>
      </c>
    </row>
  </sheetData>
  <mergeCells count="4">
    <mergeCell ref="B1:F1"/>
    <mergeCell ref="G1:K1"/>
    <mergeCell ref="L1:P1"/>
    <mergeCell ref="Q1:U1"/>
  </mergeCells>
  <conditionalFormatting sqref="C2">
    <cfRule type="cellIs" dxfId="19" priority="14" operator="lessThan">
      <formula>0.05</formula>
    </cfRule>
  </conditionalFormatting>
  <conditionalFormatting sqref="H2">
    <cfRule type="cellIs" dxfId="18" priority="12" operator="lessThan">
      <formula>0.05</formula>
    </cfRule>
  </conditionalFormatting>
  <conditionalFormatting sqref="M2">
    <cfRule type="cellIs" dxfId="17" priority="11" operator="lessThan">
      <formula>0.05</formula>
    </cfRule>
  </conditionalFormatting>
  <conditionalFormatting sqref="R2">
    <cfRule type="cellIs" dxfId="16" priority="10" operator="lessThan">
      <formula>0.05</formula>
    </cfRule>
  </conditionalFormatting>
  <conditionalFormatting sqref="C1:C1048576 H1:H1048576 M1:M1048576 R1:R1048576">
    <cfRule type="cellIs" dxfId="15" priority="1" operator="lessThan">
      <formula>0.05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sheetData>
    <row r="1" spans="1:61" x14ac:dyDescent="0.25">
      <c r="A1" s="22"/>
      <c r="B1" s="117" t="s">
        <v>893</v>
      </c>
      <c r="C1" s="118"/>
      <c r="D1" s="118"/>
      <c r="E1" s="118"/>
      <c r="F1" s="119"/>
      <c r="G1" s="117" t="s">
        <v>894</v>
      </c>
      <c r="H1" s="118"/>
      <c r="I1" s="118"/>
      <c r="J1" s="118"/>
      <c r="K1" s="119"/>
      <c r="L1" s="117" t="s">
        <v>895</v>
      </c>
      <c r="M1" s="118"/>
      <c r="N1" s="118"/>
      <c r="O1" s="118"/>
      <c r="P1" s="119"/>
      <c r="Q1" s="117" t="s">
        <v>896</v>
      </c>
      <c r="R1" s="118"/>
      <c r="S1" s="118"/>
      <c r="T1" s="118"/>
      <c r="U1" s="119"/>
      <c r="V1" s="117" t="s">
        <v>897</v>
      </c>
      <c r="W1" s="118"/>
      <c r="X1" s="118"/>
      <c r="Y1" s="118"/>
      <c r="Z1" s="119"/>
      <c r="AA1" s="117" t="s">
        <v>898</v>
      </c>
      <c r="AB1" s="118"/>
      <c r="AC1" s="118"/>
      <c r="AD1" s="118"/>
      <c r="AE1" s="119"/>
      <c r="AF1" s="117" t="s">
        <v>899</v>
      </c>
      <c r="AG1" s="118"/>
      <c r="AH1" s="118"/>
      <c r="AI1" s="118"/>
      <c r="AJ1" s="119"/>
      <c r="AK1" s="117" t="s">
        <v>900</v>
      </c>
      <c r="AL1" s="118"/>
      <c r="AM1" s="118"/>
      <c r="AN1" s="118"/>
      <c r="AO1" s="119"/>
      <c r="AP1" s="117" t="s">
        <v>901</v>
      </c>
      <c r="AQ1" s="118"/>
      <c r="AR1" s="118"/>
      <c r="AS1" s="118"/>
      <c r="AT1" s="119"/>
      <c r="AU1" s="117" t="s">
        <v>902</v>
      </c>
      <c r="AV1" s="118"/>
      <c r="AW1" s="118"/>
      <c r="AX1" s="118"/>
      <c r="AY1" s="119"/>
      <c r="AZ1" s="117" t="s">
        <v>903</v>
      </c>
      <c r="BA1" s="118"/>
      <c r="BB1" s="118"/>
      <c r="BC1" s="118"/>
      <c r="BD1" s="119"/>
      <c r="BE1" s="117" t="s">
        <v>904</v>
      </c>
      <c r="BF1" s="118"/>
      <c r="BG1" s="118"/>
      <c r="BH1" s="118"/>
      <c r="BI1" s="119"/>
    </row>
    <row r="2" spans="1:61" x14ac:dyDescent="0.25">
      <c r="A2" s="17" t="s">
        <v>763</v>
      </c>
      <c r="B2" s="15" t="s">
        <v>4</v>
      </c>
      <c r="C2" s="16" t="s">
        <v>3</v>
      </c>
      <c r="D2" s="16" t="s">
        <v>2</v>
      </c>
      <c r="E2" s="16" t="s">
        <v>1</v>
      </c>
      <c r="F2" s="15" t="s">
        <v>762</v>
      </c>
      <c r="G2" s="15" t="s">
        <v>4</v>
      </c>
      <c r="H2" s="16" t="s">
        <v>3</v>
      </c>
      <c r="I2" s="16" t="s">
        <v>2</v>
      </c>
      <c r="J2" s="16" t="s">
        <v>1</v>
      </c>
      <c r="K2" s="15" t="s">
        <v>762</v>
      </c>
      <c r="L2" s="15" t="s">
        <v>4</v>
      </c>
      <c r="M2" s="16" t="s">
        <v>3</v>
      </c>
      <c r="N2" s="16" t="s">
        <v>2</v>
      </c>
      <c r="O2" s="16" t="s">
        <v>1</v>
      </c>
      <c r="P2" s="15" t="s">
        <v>762</v>
      </c>
      <c r="Q2" s="15" t="s">
        <v>4</v>
      </c>
      <c r="R2" s="16" t="s">
        <v>3</v>
      </c>
      <c r="S2" s="16" t="s">
        <v>2</v>
      </c>
      <c r="T2" s="16" t="s">
        <v>1</v>
      </c>
      <c r="U2" s="15" t="s">
        <v>762</v>
      </c>
      <c r="V2" s="15" t="s">
        <v>4</v>
      </c>
      <c r="W2" s="16" t="s">
        <v>3</v>
      </c>
      <c r="X2" s="16" t="s">
        <v>2</v>
      </c>
      <c r="Y2" s="16" t="s">
        <v>1</v>
      </c>
      <c r="Z2" s="15" t="s">
        <v>762</v>
      </c>
      <c r="AA2" s="15" t="s">
        <v>4</v>
      </c>
      <c r="AB2" s="16" t="s">
        <v>3</v>
      </c>
      <c r="AC2" s="16" t="s">
        <v>2</v>
      </c>
      <c r="AD2" s="16" t="s">
        <v>1</v>
      </c>
      <c r="AE2" s="15" t="s">
        <v>762</v>
      </c>
      <c r="AF2" s="15" t="s">
        <v>4</v>
      </c>
      <c r="AG2" s="16" t="s">
        <v>3</v>
      </c>
      <c r="AH2" s="16" t="s">
        <v>2</v>
      </c>
      <c r="AI2" s="16" t="s">
        <v>1</v>
      </c>
      <c r="AJ2" s="15" t="s">
        <v>762</v>
      </c>
      <c r="AK2" s="15" t="s">
        <v>4</v>
      </c>
      <c r="AL2" s="16" t="s">
        <v>3</v>
      </c>
      <c r="AM2" s="16" t="s">
        <v>2</v>
      </c>
      <c r="AN2" s="16" t="s">
        <v>1</v>
      </c>
      <c r="AO2" s="15" t="s">
        <v>762</v>
      </c>
      <c r="AP2" s="15" t="s">
        <v>4</v>
      </c>
      <c r="AQ2" s="16" t="s">
        <v>3</v>
      </c>
      <c r="AR2" s="16" t="s">
        <v>2</v>
      </c>
      <c r="AS2" s="16" t="s">
        <v>1</v>
      </c>
      <c r="AT2" s="15" t="s">
        <v>762</v>
      </c>
      <c r="AU2" s="15" t="s">
        <v>4</v>
      </c>
      <c r="AV2" s="16" t="s">
        <v>3</v>
      </c>
      <c r="AW2" s="16" t="s">
        <v>2</v>
      </c>
      <c r="AX2" s="16" t="s">
        <v>1</v>
      </c>
      <c r="AY2" s="15" t="s">
        <v>762</v>
      </c>
      <c r="AZ2" s="15" t="s">
        <v>4</v>
      </c>
      <c r="BA2" s="16" t="s">
        <v>3</v>
      </c>
      <c r="BB2" s="16" t="s">
        <v>2</v>
      </c>
      <c r="BC2" s="16" t="s">
        <v>1</v>
      </c>
      <c r="BD2" s="15" t="s">
        <v>762</v>
      </c>
      <c r="BE2" s="15" t="s">
        <v>4</v>
      </c>
      <c r="BF2" s="16" t="s">
        <v>3</v>
      </c>
      <c r="BG2" s="16" t="s">
        <v>2</v>
      </c>
      <c r="BH2" s="16" t="s">
        <v>1</v>
      </c>
      <c r="BI2" s="15" t="s">
        <v>762</v>
      </c>
    </row>
    <row r="3" spans="1:61" x14ac:dyDescent="0.25">
      <c r="A3" t="s">
        <v>791</v>
      </c>
      <c r="B3">
        <v>385</v>
      </c>
      <c r="C3" s="14">
        <v>0.19709360321281399</v>
      </c>
      <c r="D3" s="14">
        <v>0.124444816789578</v>
      </c>
      <c r="E3" s="14">
        <v>7.3338996145985005E-2</v>
      </c>
      <c r="F3">
        <v>1.4</v>
      </c>
      <c r="G3">
        <v>49</v>
      </c>
      <c r="H3" s="14">
        <v>2.5653388109891901E-5</v>
      </c>
      <c r="I3" s="14">
        <v>3.5517157926646801E-4</v>
      </c>
      <c r="J3" s="14">
        <v>0.30938815130068997</v>
      </c>
      <c r="K3">
        <v>2.5</v>
      </c>
      <c r="L3">
        <v>49</v>
      </c>
      <c r="M3" s="14">
        <v>1.0745416981317E-5</v>
      </c>
      <c r="N3" s="14">
        <v>1.94004798116639E-4</v>
      </c>
      <c r="O3" s="14">
        <v>0.52169644912497903</v>
      </c>
      <c r="P3">
        <v>2.9</v>
      </c>
      <c r="Q3">
        <v>29</v>
      </c>
      <c r="R3" s="14">
        <v>7.0637617557434098E-6</v>
      </c>
      <c r="S3" s="14">
        <v>8.0625161872140998E-5</v>
      </c>
      <c r="T3" s="14">
        <v>0.37614312628274998</v>
      </c>
      <c r="U3">
        <v>3.4</v>
      </c>
      <c r="V3">
        <v>21</v>
      </c>
      <c r="W3" s="14">
        <v>8.7832491016959207E-6</v>
      </c>
      <c r="X3" s="14">
        <v>1.8701210178465901E-4</v>
      </c>
      <c r="Y3" s="14">
        <v>0.56598787886058999</v>
      </c>
      <c r="Z3">
        <v>4</v>
      </c>
      <c r="AA3">
        <v>550</v>
      </c>
      <c r="AB3" s="14">
        <v>0.24971596949689201</v>
      </c>
      <c r="AC3" s="14">
        <v>0.252209418113651</v>
      </c>
      <c r="AD3" s="14">
        <v>6.8347317510371305E-2</v>
      </c>
      <c r="AE3">
        <v>1.2</v>
      </c>
      <c r="AF3">
        <v>4</v>
      </c>
      <c r="AG3" s="14">
        <v>2.9462137425706399E-4</v>
      </c>
      <c r="AH3" s="14">
        <v>3.3173660868416402E-3</v>
      </c>
      <c r="AI3" s="14">
        <v>0.32166677230234902</v>
      </c>
      <c r="AJ3">
        <v>4.2</v>
      </c>
      <c r="AK3">
        <v>285</v>
      </c>
      <c r="AL3" s="14">
        <v>0.107180093268371</v>
      </c>
      <c r="AM3" s="14">
        <v>0.118963219023258</v>
      </c>
      <c r="AN3" s="14">
        <v>7.4965025116148498E-2</v>
      </c>
      <c r="AO3">
        <v>1.7</v>
      </c>
      <c r="AP3">
        <v>337</v>
      </c>
      <c r="AQ3" s="14">
        <v>0.10644283358922001</v>
      </c>
      <c r="AR3" s="14">
        <v>5.7449880121590698E-2</v>
      </c>
      <c r="AS3" s="14">
        <v>8.7831466148413903E-2</v>
      </c>
      <c r="AT3">
        <v>1.8</v>
      </c>
      <c r="AU3">
        <v>32</v>
      </c>
      <c r="AV3" s="14">
        <v>1.9844058061597699E-3</v>
      </c>
      <c r="AW3" s="14">
        <v>8.8269439446035294E-3</v>
      </c>
      <c r="AX3" s="14">
        <v>0.16351341024310001</v>
      </c>
      <c r="AY3">
        <v>2.5</v>
      </c>
      <c r="AZ3">
        <v>74</v>
      </c>
      <c r="BA3" s="14">
        <v>1.5272691324973401E-3</v>
      </c>
      <c r="BB3" s="14">
        <v>6.4941656733757402E-3</v>
      </c>
      <c r="BC3" s="14">
        <v>0.24518352327648399</v>
      </c>
      <c r="BD3">
        <v>2.2999999999999998</v>
      </c>
      <c r="BE3">
        <v>784</v>
      </c>
      <c r="BF3" s="14">
        <v>0.93470478771203303</v>
      </c>
      <c r="BG3" s="14">
        <v>0.68403970441135298</v>
      </c>
      <c r="BH3" s="14">
        <v>5.0088936277584199E-2</v>
      </c>
      <c r="BI3">
        <v>1.1000000000000001</v>
      </c>
    </row>
    <row r="4" spans="1:61" x14ac:dyDescent="0.25">
      <c r="A4" t="s">
        <v>784</v>
      </c>
      <c r="B4">
        <v>63</v>
      </c>
      <c r="C4" s="14">
        <v>9.0727741731688704E-6</v>
      </c>
      <c r="D4" s="14">
        <v>7.8268591934098298E-4</v>
      </c>
      <c r="E4" s="14">
        <v>0.53271560033606102</v>
      </c>
      <c r="F4">
        <v>2</v>
      </c>
      <c r="G4">
        <v>760</v>
      </c>
      <c r="H4" s="14">
        <v>0.42853995077832702</v>
      </c>
      <c r="I4" s="14">
        <v>0.2313926864143</v>
      </c>
      <c r="J4" s="14">
        <v>5.5698184352528803E-2</v>
      </c>
      <c r="K4">
        <v>1.1000000000000001</v>
      </c>
      <c r="L4">
        <v>961</v>
      </c>
      <c r="M4" s="14">
        <v>0.98023688874839299</v>
      </c>
      <c r="N4" s="14">
        <v>0.48344185055264999</v>
      </c>
      <c r="O4" s="14">
        <v>5.0008102462757699E-2</v>
      </c>
      <c r="P4">
        <v>1</v>
      </c>
      <c r="Q4">
        <v>96</v>
      </c>
      <c r="R4" s="14">
        <v>1.2773585595926501E-6</v>
      </c>
      <c r="S4" s="14">
        <v>3.4559192703676203E-5</v>
      </c>
      <c r="T4" s="14">
        <v>0.46090494165851198</v>
      </c>
      <c r="U4">
        <v>2.2000000000000002</v>
      </c>
      <c r="V4">
        <v>164</v>
      </c>
      <c r="W4" s="14">
        <v>2.9487186493759499E-5</v>
      </c>
      <c r="X4" s="14">
        <v>3.7183821759658099E-4</v>
      </c>
      <c r="Y4" s="14">
        <v>0.48113925835652399</v>
      </c>
      <c r="Z4">
        <v>2</v>
      </c>
      <c r="AA4">
        <v>695</v>
      </c>
      <c r="AB4" s="14">
        <v>0.44834809204649401</v>
      </c>
      <c r="AC4" s="14">
        <v>0.307358783575504</v>
      </c>
      <c r="AD4" s="14">
        <v>5.7763058857760702E-2</v>
      </c>
      <c r="AE4">
        <v>1.1000000000000001</v>
      </c>
      <c r="AF4">
        <v>348</v>
      </c>
      <c r="AG4" s="14">
        <v>6.3132293302684606E-2</v>
      </c>
      <c r="AH4" s="14">
        <v>6.7700428280513605E-2</v>
      </c>
      <c r="AI4" s="14">
        <v>0.101682637707613</v>
      </c>
      <c r="AJ4">
        <v>1.6</v>
      </c>
      <c r="AK4">
        <v>152</v>
      </c>
      <c r="AL4" s="14">
        <v>7.1783852472947496E-3</v>
      </c>
      <c r="AM4" s="14">
        <v>3.41607596920619E-2</v>
      </c>
      <c r="AN4" s="14">
        <v>0.12942613774845399</v>
      </c>
      <c r="AO4">
        <v>1.6</v>
      </c>
      <c r="AP4">
        <v>162</v>
      </c>
      <c r="AQ4" s="14">
        <v>1.7763378598323599E-2</v>
      </c>
      <c r="AR4" s="14">
        <v>2.3737568253094001E-2</v>
      </c>
      <c r="AS4" s="14">
        <v>0.14088386270206199</v>
      </c>
      <c r="AT4">
        <v>1.8</v>
      </c>
      <c r="AU4">
        <v>916</v>
      </c>
      <c r="AV4" s="14">
        <v>0.70682114960872999</v>
      </c>
      <c r="AW4" s="14">
        <v>0.31975750247519902</v>
      </c>
      <c r="AX4" s="14">
        <v>5.1251714959645298E-2</v>
      </c>
      <c r="AY4">
        <v>1</v>
      </c>
      <c r="AZ4">
        <v>763</v>
      </c>
      <c r="BA4" s="14">
        <v>0.55939424016478201</v>
      </c>
      <c r="BB4" s="14">
        <v>0.26429154532268501</v>
      </c>
      <c r="BC4" s="14">
        <v>5.4523337203237598E-2</v>
      </c>
      <c r="BD4">
        <v>1.2</v>
      </c>
      <c r="BE4">
        <v>649</v>
      </c>
      <c r="BF4" s="14">
        <v>0.68937724207130502</v>
      </c>
      <c r="BG4" s="14">
        <v>0.50450303785075801</v>
      </c>
      <c r="BH4" s="14">
        <v>5.2127773886386501E-2</v>
      </c>
      <c r="BI4">
        <v>1.1000000000000001</v>
      </c>
    </row>
    <row r="5" spans="1:61" x14ac:dyDescent="0.25">
      <c r="A5" t="s">
        <v>801</v>
      </c>
      <c r="B5">
        <v>230</v>
      </c>
      <c r="C5" s="14">
        <v>1.4468278321911599E-2</v>
      </c>
      <c r="D5" s="14">
        <v>5.0706209140979598E-2</v>
      </c>
      <c r="E5" s="14">
        <v>0.14796063704567</v>
      </c>
      <c r="F5">
        <v>1.3</v>
      </c>
      <c r="G5">
        <v>37</v>
      </c>
      <c r="H5" s="14">
        <v>3.2041119868431101E-8</v>
      </c>
      <c r="I5" s="14">
        <v>2.38750937649715E-6</v>
      </c>
      <c r="J5" s="14">
        <v>0.62824408473489102</v>
      </c>
      <c r="K5">
        <v>2.6</v>
      </c>
      <c r="L5">
        <v>42</v>
      </c>
      <c r="M5" s="14">
        <v>8.7951241956041302E-8</v>
      </c>
      <c r="N5" s="14">
        <v>5.6056326696565699E-6</v>
      </c>
      <c r="O5" s="14">
        <v>0.81860101962246401</v>
      </c>
      <c r="P5">
        <v>3</v>
      </c>
      <c r="Q5">
        <v>133</v>
      </c>
      <c r="R5" s="14">
        <v>1.73825810501071E-6</v>
      </c>
      <c r="S5" s="14">
        <v>3.9451647923851099E-5</v>
      </c>
      <c r="T5" s="14">
        <v>0.44507064153067699</v>
      </c>
      <c r="U5">
        <v>2</v>
      </c>
      <c r="V5">
        <v>113</v>
      </c>
      <c r="W5" s="14">
        <v>1.0677904817013499E-6</v>
      </c>
      <c r="X5" s="14">
        <v>4.7116256395534098E-5</v>
      </c>
      <c r="Y5" s="14">
        <v>0.71361851186349801</v>
      </c>
      <c r="Z5">
        <v>2.2000000000000002</v>
      </c>
      <c r="AA5">
        <v>626</v>
      </c>
      <c r="AB5" s="14">
        <v>0.32341495036697199</v>
      </c>
      <c r="AC5" s="14">
        <v>0.252209418113651</v>
      </c>
      <c r="AD5" s="14">
        <v>6.3346220297897493E-2</v>
      </c>
      <c r="AE5">
        <v>1.1000000000000001</v>
      </c>
      <c r="AF5">
        <v>111</v>
      </c>
      <c r="AG5" s="14">
        <v>1.12075890999119E-3</v>
      </c>
      <c r="AH5" s="14">
        <v>7.2111296044788603E-3</v>
      </c>
      <c r="AI5" s="14">
        <v>0.25363736545434501</v>
      </c>
      <c r="AJ5">
        <v>1.9</v>
      </c>
      <c r="AK5">
        <v>137</v>
      </c>
      <c r="AL5" s="14">
        <v>1.18252549716424E-4</v>
      </c>
      <c r="AM5" s="14">
        <v>3.3911888107930198E-3</v>
      </c>
      <c r="AN5" s="14">
        <v>0.25125140207985303</v>
      </c>
      <c r="AO5">
        <v>1.7</v>
      </c>
      <c r="AP5">
        <v>197</v>
      </c>
      <c r="AQ5" s="14">
        <v>1.8969838797859801E-3</v>
      </c>
      <c r="AR5" s="14">
        <v>5.9272098092865598E-3</v>
      </c>
      <c r="AS5" s="14">
        <v>0.22923571025182601</v>
      </c>
      <c r="AT5">
        <v>1.7</v>
      </c>
      <c r="AU5">
        <v>677</v>
      </c>
      <c r="AV5" s="14">
        <v>0.453563799504696</v>
      </c>
      <c r="AW5" s="14">
        <v>0.20518688189093801</v>
      </c>
      <c r="AX5" s="14">
        <v>5.50348897982351E-2</v>
      </c>
      <c r="AY5">
        <v>1.2</v>
      </c>
      <c r="AZ5">
        <v>742</v>
      </c>
      <c r="BA5" s="14">
        <v>0.48787573181217297</v>
      </c>
      <c r="BB5" s="14">
        <v>0.230501892633167</v>
      </c>
      <c r="BC5" s="14">
        <v>5.6423729428224399E-2</v>
      </c>
      <c r="BD5">
        <v>1.2</v>
      </c>
      <c r="BE5">
        <v>961</v>
      </c>
      <c r="BF5" s="14">
        <v>0.89720012365738799</v>
      </c>
      <c r="BG5" s="14">
        <v>0.65659287879191397</v>
      </c>
      <c r="BH5" s="14">
        <v>5.0221253787344898E-2</v>
      </c>
      <c r="BI5">
        <v>1</v>
      </c>
    </row>
    <row r="6" spans="1:61" x14ac:dyDescent="0.25">
      <c r="A6" t="s">
        <v>799</v>
      </c>
      <c r="B6">
        <v>424</v>
      </c>
      <c r="C6" s="14">
        <v>0.111007268419708</v>
      </c>
      <c r="D6" s="14">
        <v>0.111669106089818</v>
      </c>
      <c r="E6" s="14">
        <v>8.6778528699801905E-2</v>
      </c>
      <c r="F6">
        <v>1.3</v>
      </c>
      <c r="G6">
        <v>433</v>
      </c>
      <c r="H6" s="14">
        <v>5.9260153140968101E-2</v>
      </c>
      <c r="I6" s="14">
        <v>6.3995741856536795E-2</v>
      </c>
      <c r="J6" s="14">
        <v>8.51856927437806E-2</v>
      </c>
      <c r="K6">
        <v>1.4</v>
      </c>
      <c r="L6">
        <v>705</v>
      </c>
      <c r="M6" s="14">
        <v>0.27315299850860603</v>
      </c>
      <c r="N6" s="14">
        <v>0.13471599834568199</v>
      </c>
      <c r="O6" s="14">
        <v>6.6563996991484395E-2</v>
      </c>
      <c r="P6">
        <v>1.2</v>
      </c>
      <c r="Q6">
        <v>169</v>
      </c>
      <c r="R6" s="14">
        <v>1.9826670085284401E-3</v>
      </c>
      <c r="S6" s="14">
        <v>4.1907386426216098E-3</v>
      </c>
      <c r="T6" s="14">
        <v>0.16353817907512899</v>
      </c>
      <c r="U6">
        <v>1.9</v>
      </c>
      <c r="V6">
        <v>768</v>
      </c>
      <c r="W6" s="14">
        <v>0.94842119931886304</v>
      </c>
      <c r="X6" s="14">
        <v>0.43899334083730301</v>
      </c>
      <c r="Y6" s="14">
        <v>5.0054808644749697E-2</v>
      </c>
      <c r="Z6">
        <v>1.1000000000000001</v>
      </c>
      <c r="AA6">
        <v>67</v>
      </c>
      <c r="AB6" s="14">
        <v>2.1083635676551901E-2</v>
      </c>
      <c r="AC6" s="14">
        <v>0.13016006291233601</v>
      </c>
      <c r="AD6" s="14">
        <v>0.13403099929082199</v>
      </c>
      <c r="AE6">
        <v>1.6</v>
      </c>
      <c r="AF6">
        <v>24</v>
      </c>
      <c r="AG6" s="14">
        <v>7.3211573285214494E-5</v>
      </c>
      <c r="AH6" s="14">
        <v>1.1776353924137701E-3</v>
      </c>
      <c r="AI6" s="14">
        <v>0.40116049025059602</v>
      </c>
      <c r="AJ6">
        <v>2.9</v>
      </c>
      <c r="AK6">
        <v>43</v>
      </c>
      <c r="AL6" s="14">
        <v>1.36277863161282E-3</v>
      </c>
      <c r="AM6" s="14">
        <v>1.3488307014527899E-2</v>
      </c>
      <c r="AN6" s="14">
        <v>0.172825459217363</v>
      </c>
      <c r="AO6">
        <v>2.2000000000000002</v>
      </c>
      <c r="AP6">
        <v>7</v>
      </c>
      <c r="AQ6" s="14">
        <v>5.8019895254890401E-6</v>
      </c>
      <c r="AR6" s="14">
        <v>9.9024698094298005E-5</v>
      </c>
      <c r="AS6" s="14">
        <v>0.56197372139608803</v>
      </c>
      <c r="AT6">
        <v>5.3</v>
      </c>
      <c r="AU6">
        <v>496</v>
      </c>
      <c r="AV6" s="14">
        <v>0.38223523812385202</v>
      </c>
      <c r="AW6" s="14">
        <v>0.17291868695235499</v>
      </c>
      <c r="AX6" s="14">
        <v>5.6886181319693599E-2</v>
      </c>
      <c r="AY6">
        <v>1.3</v>
      </c>
      <c r="AZ6">
        <v>183</v>
      </c>
      <c r="BA6" s="14">
        <v>1.4778196777906399E-2</v>
      </c>
      <c r="BB6" s="14">
        <v>2.4441275138757101E-2</v>
      </c>
      <c r="BC6" s="14">
        <v>0.14864817343994499</v>
      </c>
      <c r="BD6">
        <v>1.8</v>
      </c>
      <c r="BE6">
        <v>14</v>
      </c>
      <c r="BF6" s="14">
        <v>2.5308128081955499E-3</v>
      </c>
      <c r="BG6" s="14">
        <v>5.4330761453147601E-2</v>
      </c>
      <c r="BH6" s="14">
        <v>0.21227552225994001</v>
      </c>
      <c r="BI6">
        <v>2.4</v>
      </c>
    </row>
    <row r="7" spans="1:61" x14ac:dyDescent="0.25">
      <c r="A7" t="s">
        <v>810</v>
      </c>
      <c r="B7">
        <v>376</v>
      </c>
      <c r="C7" s="14">
        <v>0.12285009868350701</v>
      </c>
      <c r="D7" s="14">
        <v>0.123582544623697</v>
      </c>
      <c r="E7" s="14">
        <v>8.4274563378946593E-2</v>
      </c>
      <c r="F7">
        <v>1.4</v>
      </c>
      <c r="G7">
        <v>909</v>
      </c>
      <c r="H7" s="14">
        <v>0.81201615928591597</v>
      </c>
      <c r="I7" s="14">
        <v>0.43845293809300701</v>
      </c>
      <c r="J7" s="14">
        <v>5.0505900075617102E-2</v>
      </c>
      <c r="K7">
        <v>1</v>
      </c>
      <c r="L7">
        <v>466</v>
      </c>
      <c r="M7" s="14">
        <v>8.8240747309319301E-2</v>
      </c>
      <c r="N7" s="14">
        <v>8.7038695774518698E-2</v>
      </c>
      <c r="O7" s="14">
        <v>9.2645528002309005E-2</v>
      </c>
      <c r="P7">
        <v>1.4</v>
      </c>
      <c r="Q7">
        <v>529</v>
      </c>
      <c r="R7" s="14">
        <v>0.191774319338265</v>
      </c>
      <c r="S7" s="14">
        <v>8.1070199610556101E-2</v>
      </c>
      <c r="T7" s="14">
        <v>6.5822468363074593E-2</v>
      </c>
      <c r="U7">
        <v>1.3</v>
      </c>
      <c r="V7">
        <v>939</v>
      </c>
      <c r="W7" s="14">
        <v>0.89784097396532103</v>
      </c>
      <c r="X7" s="14">
        <v>0.415581398839168</v>
      </c>
      <c r="Y7" s="14">
        <v>5.0215999636411102E-2</v>
      </c>
      <c r="Z7">
        <v>1</v>
      </c>
      <c r="AA7">
        <v>312</v>
      </c>
      <c r="AB7" s="14">
        <v>0.14498299149411201</v>
      </c>
      <c r="AC7" s="14">
        <v>0.252209418113651</v>
      </c>
      <c r="AD7" s="14">
        <v>8.0211266282773294E-2</v>
      </c>
      <c r="AE7">
        <v>1.4</v>
      </c>
      <c r="AF7">
        <v>130</v>
      </c>
      <c r="AG7" s="14">
        <v>4.3154146983355101E-3</v>
      </c>
      <c r="AH7" s="14">
        <v>1.6196845196105002E-2</v>
      </c>
      <c r="AI7" s="14">
        <v>0.19388711676819201</v>
      </c>
      <c r="AJ7">
        <v>1.8</v>
      </c>
      <c r="AK7">
        <v>11</v>
      </c>
      <c r="AL7" s="14">
        <v>5.4101143142082296E-6</v>
      </c>
      <c r="AM7" s="14">
        <v>4.3467907493474698E-4</v>
      </c>
      <c r="AN7" s="14">
        <v>0.37557069503234303</v>
      </c>
      <c r="AO7">
        <v>3.4</v>
      </c>
      <c r="AP7">
        <v>13</v>
      </c>
      <c r="AQ7" s="14">
        <v>9.9998468905404494E-7</v>
      </c>
      <c r="AR7" s="14">
        <v>3.2071202685339803E-5</v>
      </c>
      <c r="AS7" s="14">
        <v>0.67644253490194195</v>
      </c>
      <c r="AT7">
        <v>4.7</v>
      </c>
      <c r="AU7">
        <v>138</v>
      </c>
      <c r="AV7" s="14">
        <v>1.0373861271205299E-2</v>
      </c>
      <c r="AW7" s="14">
        <v>2.2959961368641799E-2</v>
      </c>
      <c r="AX7" s="14">
        <v>0.121018755110482</v>
      </c>
      <c r="AY7">
        <v>1.8</v>
      </c>
      <c r="AZ7">
        <v>53</v>
      </c>
      <c r="BA7" s="14">
        <v>2.9318231328823098E-4</v>
      </c>
      <c r="BB7" s="14">
        <v>3.50638051549052E-3</v>
      </c>
      <c r="BC7" s="14">
        <v>0.33406094721026303</v>
      </c>
      <c r="BD7">
        <v>2.6</v>
      </c>
      <c r="BE7">
        <v>306</v>
      </c>
      <c r="BF7" s="14">
        <v>0.11055646314820999</v>
      </c>
      <c r="BG7" s="14">
        <v>0.24272372849757401</v>
      </c>
      <c r="BH7" s="14">
        <v>8.67239250392106E-2</v>
      </c>
      <c r="BI7">
        <v>1.4</v>
      </c>
    </row>
    <row r="8" spans="1:61" x14ac:dyDescent="0.25">
      <c r="A8" t="s">
        <v>800</v>
      </c>
      <c r="B8">
        <v>437</v>
      </c>
      <c r="C8" s="14">
        <v>0.12908465730864899</v>
      </c>
      <c r="D8" s="14">
        <v>0.124444816789578</v>
      </c>
      <c r="E8" s="14">
        <v>8.3071548668997297E-2</v>
      </c>
      <c r="F8">
        <v>1.3</v>
      </c>
      <c r="G8">
        <v>924</v>
      </c>
      <c r="H8" s="14">
        <v>0.48069329471725197</v>
      </c>
      <c r="I8" s="14">
        <v>0.25955319359128198</v>
      </c>
      <c r="J8" s="14">
        <v>5.4504274445947597E-2</v>
      </c>
      <c r="K8">
        <v>1</v>
      </c>
      <c r="L8">
        <v>892</v>
      </c>
      <c r="M8" s="14">
        <v>0.77526311855353203</v>
      </c>
      <c r="N8" s="14">
        <v>0.38235108370313498</v>
      </c>
      <c r="O8" s="14">
        <v>5.1079438034940798E-2</v>
      </c>
      <c r="P8">
        <v>1</v>
      </c>
      <c r="Q8">
        <v>581</v>
      </c>
      <c r="R8" s="14">
        <v>0.88053736235536395</v>
      </c>
      <c r="S8" s="14">
        <v>0.372236178321599</v>
      </c>
      <c r="T8" s="14">
        <v>5.0199108823451001E-2</v>
      </c>
      <c r="U8">
        <v>1.3</v>
      </c>
      <c r="V8">
        <v>612</v>
      </c>
      <c r="W8" s="14">
        <v>0.26989275988800498</v>
      </c>
      <c r="X8" s="14">
        <v>0.124924584579221</v>
      </c>
      <c r="Y8" s="14">
        <v>6.6735346058360595E-2</v>
      </c>
      <c r="Z8">
        <v>1.3</v>
      </c>
      <c r="AA8">
        <v>909</v>
      </c>
      <c r="AB8" s="14">
        <v>0.64589695673635705</v>
      </c>
      <c r="AC8" s="14">
        <v>0.44278565351186899</v>
      </c>
      <c r="AD8" s="14">
        <v>5.2816552780160203E-2</v>
      </c>
      <c r="AE8">
        <v>1</v>
      </c>
      <c r="AF8">
        <v>190</v>
      </c>
      <c r="AG8" s="14">
        <v>1.40834105990266E-2</v>
      </c>
      <c r="AH8" s="14">
        <v>3.7465697998100601E-2</v>
      </c>
      <c r="AI8" s="14">
        <v>0.148905787627057</v>
      </c>
      <c r="AJ8">
        <v>1.6</v>
      </c>
      <c r="AK8">
        <v>172</v>
      </c>
      <c r="AL8" s="14">
        <v>1.12005434905064E-2</v>
      </c>
      <c r="AM8" s="14">
        <v>3.9126729970048499E-2</v>
      </c>
      <c r="AN8" s="14">
        <v>0.119102820612704</v>
      </c>
      <c r="AO8">
        <v>1.5</v>
      </c>
      <c r="AP8">
        <v>237</v>
      </c>
      <c r="AQ8" s="14">
        <v>2.5037380263695199E-2</v>
      </c>
      <c r="AR8" s="14">
        <v>2.51909236492763E-2</v>
      </c>
      <c r="AS8" s="14">
        <v>0.12950311043475701</v>
      </c>
      <c r="AT8">
        <v>1.6</v>
      </c>
      <c r="AU8">
        <v>885</v>
      </c>
      <c r="AV8" s="14">
        <v>0.68629459722874797</v>
      </c>
      <c r="AW8" s="14">
        <v>0.31047153370207697</v>
      </c>
      <c r="AX8" s="14">
        <v>5.1444259907263298E-2</v>
      </c>
      <c r="AY8">
        <v>1</v>
      </c>
      <c r="AZ8">
        <v>920</v>
      </c>
      <c r="BA8" s="14">
        <v>0.95116898024775798</v>
      </c>
      <c r="BB8" s="14">
        <v>0.44938953890306499</v>
      </c>
      <c r="BC8" s="14">
        <v>5.0049116509899599E-2</v>
      </c>
      <c r="BD8">
        <v>1</v>
      </c>
      <c r="BE8">
        <v>933</v>
      </c>
      <c r="BF8" s="14">
        <v>0.68709221652832597</v>
      </c>
      <c r="BG8" s="14">
        <v>0.50283080056521101</v>
      </c>
      <c r="BH8" s="14">
        <v>5.2161129833450698E-2</v>
      </c>
      <c r="BI8">
        <v>1</v>
      </c>
    </row>
    <row r="9" spans="1:61" x14ac:dyDescent="0.25">
      <c r="A9" t="s">
        <v>802</v>
      </c>
      <c r="B9">
        <v>305</v>
      </c>
      <c r="C9" s="14">
        <v>0.13954650121972201</v>
      </c>
      <c r="D9" s="14">
        <v>0.124444816789578</v>
      </c>
      <c r="E9" s="14">
        <v>8.1204430987570506E-2</v>
      </c>
      <c r="F9">
        <v>1.5</v>
      </c>
      <c r="G9">
        <v>389</v>
      </c>
      <c r="H9" s="14">
        <v>9.77311606043679E-2</v>
      </c>
      <c r="I9" s="14">
        <v>9.4325441204666696E-2</v>
      </c>
      <c r="J9" s="14">
        <v>7.6489366412016896E-2</v>
      </c>
      <c r="K9">
        <v>1.5</v>
      </c>
      <c r="L9">
        <v>811</v>
      </c>
      <c r="M9" s="14">
        <v>0.35980204193197901</v>
      </c>
      <c r="N9" s="14">
        <v>0.17745033571049901</v>
      </c>
      <c r="O9" s="14">
        <v>6.1415712616266098E-2</v>
      </c>
      <c r="P9">
        <v>1.1000000000000001</v>
      </c>
      <c r="Q9">
        <v>926</v>
      </c>
      <c r="R9" s="14">
        <v>0.69204267994939295</v>
      </c>
      <c r="S9" s="14">
        <v>0.29255240428496099</v>
      </c>
      <c r="T9" s="14">
        <v>5.1388718514443703E-2</v>
      </c>
      <c r="U9">
        <v>1</v>
      </c>
      <c r="V9">
        <v>231</v>
      </c>
      <c r="W9" s="14">
        <v>5.4711284127538697E-3</v>
      </c>
      <c r="X9" s="14">
        <v>1.21422056253754E-2</v>
      </c>
      <c r="Y9" s="14">
        <v>0.18728481253357901</v>
      </c>
      <c r="Z9">
        <v>1.7</v>
      </c>
      <c r="AA9">
        <v>69</v>
      </c>
      <c r="AB9" s="14">
        <v>1.5949593135215101E-2</v>
      </c>
      <c r="AC9" s="14">
        <v>0.121800343056491</v>
      </c>
      <c r="AD9" s="14">
        <v>0.14320387408958099</v>
      </c>
      <c r="AE9">
        <v>1.6</v>
      </c>
      <c r="AF9">
        <v>167</v>
      </c>
      <c r="AG9" s="14">
        <v>1.45369443760412E-3</v>
      </c>
      <c r="AH9" s="14">
        <v>7.8443633960388805E-3</v>
      </c>
      <c r="AI9" s="14">
        <v>0.24140485197841099</v>
      </c>
      <c r="AJ9">
        <v>1.7</v>
      </c>
      <c r="AK9">
        <v>934</v>
      </c>
      <c r="AL9" s="14">
        <v>0.91934277196687897</v>
      </c>
      <c r="AM9" s="14">
        <v>0.53525492489349102</v>
      </c>
      <c r="AN9" s="14">
        <v>5.0091592332373501E-2</v>
      </c>
      <c r="AO9">
        <v>1</v>
      </c>
      <c r="AP9">
        <v>682</v>
      </c>
      <c r="AQ9" s="14">
        <v>0.267681441524176</v>
      </c>
      <c r="AR9" s="14">
        <v>8.9427054277647203E-2</v>
      </c>
      <c r="AS9" s="14">
        <v>6.6963815325803894E-2</v>
      </c>
      <c r="AT9">
        <v>1.2</v>
      </c>
      <c r="AU9">
        <v>196</v>
      </c>
      <c r="AV9" s="14">
        <v>1.0604155338790301E-3</v>
      </c>
      <c r="AW9" s="14">
        <v>5.7566328832140603E-3</v>
      </c>
      <c r="AX9" s="14">
        <v>0.18184917611294901</v>
      </c>
      <c r="AY9">
        <v>1.7</v>
      </c>
      <c r="AZ9">
        <v>300</v>
      </c>
      <c r="BA9" s="14">
        <v>2.7439101060845E-2</v>
      </c>
      <c r="BB9" s="14">
        <v>3.88916540479564E-2</v>
      </c>
      <c r="BC9" s="14">
        <v>0.12734631172861799</v>
      </c>
      <c r="BD9">
        <v>1.4</v>
      </c>
      <c r="BE9">
        <v>543</v>
      </c>
      <c r="BF9" s="14">
        <v>0.28013101405034702</v>
      </c>
      <c r="BG9" s="14">
        <v>0.25418068795832699</v>
      </c>
      <c r="BH9" s="14">
        <v>6.6067979500646107E-2</v>
      </c>
      <c r="BI9">
        <v>1.2</v>
      </c>
    </row>
    <row r="10" spans="1:61" x14ac:dyDescent="0.25">
      <c r="A10" t="s">
        <v>797</v>
      </c>
      <c r="B10">
        <v>40</v>
      </c>
      <c r="C10" s="14">
        <v>1.1195424143537599E-2</v>
      </c>
      <c r="D10" s="14">
        <v>4.0504633693048402E-2</v>
      </c>
      <c r="E10" s="14">
        <v>0.15709472614661399</v>
      </c>
      <c r="F10">
        <v>2.2000000000000002</v>
      </c>
      <c r="G10">
        <v>501</v>
      </c>
      <c r="H10" s="14">
        <v>0.32754170850147202</v>
      </c>
      <c r="I10" s="14">
        <v>0.17685808687202101</v>
      </c>
      <c r="J10" s="14">
        <v>5.8797952342563499E-2</v>
      </c>
      <c r="K10">
        <v>1.3</v>
      </c>
      <c r="L10">
        <v>580</v>
      </c>
      <c r="M10" s="14">
        <v>0.242515430280867</v>
      </c>
      <c r="N10" s="14">
        <v>0.119605892971702</v>
      </c>
      <c r="O10" s="14">
        <v>6.8954296652394595E-2</v>
      </c>
      <c r="P10">
        <v>1.3</v>
      </c>
      <c r="Q10">
        <v>420</v>
      </c>
      <c r="R10" s="14">
        <v>9.9105794704560796E-2</v>
      </c>
      <c r="S10" s="14">
        <v>4.6177416096703498E-2</v>
      </c>
      <c r="T10" s="14">
        <v>7.6067197623559402E-2</v>
      </c>
      <c r="U10">
        <v>1.7</v>
      </c>
      <c r="V10">
        <v>59</v>
      </c>
      <c r="W10" s="14">
        <v>3.49396562369874E-4</v>
      </c>
      <c r="X10" s="14">
        <v>1.8324324463554001E-3</v>
      </c>
      <c r="Y10" s="14">
        <v>0.32388347272221402</v>
      </c>
      <c r="Z10">
        <v>2.8</v>
      </c>
      <c r="AA10">
        <v>66</v>
      </c>
      <c r="AB10" s="14">
        <v>4.1691448245051201E-2</v>
      </c>
      <c r="AC10" s="14">
        <v>0.19714392870807401</v>
      </c>
      <c r="AD10" s="14">
        <v>0.113063954023862</v>
      </c>
      <c r="AE10">
        <v>1.7</v>
      </c>
      <c r="AF10">
        <v>311</v>
      </c>
      <c r="AG10" s="14">
        <v>0.15867195407812301</v>
      </c>
      <c r="AH10" s="14">
        <v>0.102997602461081</v>
      </c>
      <c r="AI10" s="14">
        <v>7.8199632324290197E-2</v>
      </c>
      <c r="AJ10">
        <v>1.8</v>
      </c>
      <c r="AK10">
        <v>954</v>
      </c>
      <c r="AL10" s="14">
        <v>0.57830982572166201</v>
      </c>
      <c r="AM10" s="14">
        <v>0.33670051233400899</v>
      </c>
      <c r="AN10" s="14">
        <v>5.2783561746454301E-2</v>
      </c>
      <c r="AO10">
        <v>1</v>
      </c>
      <c r="AP10">
        <v>434</v>
      </c>
      <c r="AQ10" s="14">
        <v>7.68505326532197E-2</v>
      </c>
      <c r="AR10" s="14">
        <v>5.1348473885328101E-2</v>
      </c>
      <c r="AS10" s="14">
        <v>9.6307712672328002E-2</v>
      </c>
      <c r="AT10">
        <v>1.4</v>
      </c>
      <c r="AU10">
        <v>148</v>
      </c>
      <c r="AV10" s="14">
        <v>2.0054077738639299E-2</v>
      </c>
      <c r="AW10" s="14">
        <v>3.1546420868760999E-2</v>
      </c>
      <c r="AX10" s="14">
        <v>0.106363648498998</v>
      </c>
      <c r="AY10">
        <v>1.8</v>
      </c>
      <c r="AZ10">
        <v>51</v>
      </c>
      <c r="BA10" s="14">
        <v>1.00240536334961E-3</v>
      </c>
      <c r="BB10" s="14">
        <v>5.2095636287837598E-3</v>
      </c>
      <c r="BC10" s="14">
        <v>0.26637120979709</v>
      </c>
      <c r="BD10">
        <v>2.6</v>
      </c>
      <c r="BE10">
        <v>269</v>
      </c>
      <c r="BF10" s="14">
        <v>6.6975826405692607E-2</v>
      </c>
      <c r="BG10" s="14">
        <v>0.19953647312834999</v>
      </c>
      <c r="BH10" s="14">
        <v>9.9710285651893896E-2</v>
      </c>
      <c r="BI10">
        <v>1.4</v>
      </c>
    </row>
    <row r="11" spans="1:61" x14ac:dyDescent="0.25">
      <c r="A11" t="s">
        <v>817</v>
      </c>
      <c r="B11">
        <v>422</v>
      </c>
      <c r="C11" s="14">
        <v>0.37491207710108099</v>
      </c>
      <c r="D11" s="14">
        <v>0.18857367228361599</v>
      </c>
      <c r="E11" s="14">
        <v>6.0697865725433502E-2</v>
      </c>
      <c r="F11">
        <v>1.3</v>
      </c>
      <c r="G11">
        <v>36</v>
      </c>
      <c r="H11" s="14">
        <v>1.45140060301418E-5</v>
      </c>
      <c r="I11" s="14">
        <v>2.7276567344275101E-4</v>
      </c>
      <c r="J11" s="14">
        <v>0.33282001297351899</v>
      </c>
      <c r="K11">
        <v>2.6</v>
      </c>
      <c r="L11">
        <v>39</v>
      </c>
      <c r="M11" s="14">
        <v>1.8297139380551899E-4</v>
      </c>
      <c r="N11" s="14">
        <v>1.5313874828248801E-3</v>
      </c>
      <c r="O11" s="14">
        <v>0.347939296632235</v>
      </c>
      <c r="P11">
        <v>3</v>
      </c>
      <c r="Q11">
        <v>21</v>
      </c>
      <c r="R11" s="14">
        <v>5.0751188140907202E-8</v>
      </c>
      <c r="S11" s="14">
        <v>3.4541634340186602E-6</v>
      </c>
      <c r="T11" s="14">
        <v>0.63508200761223399</v>
      </c>
      <c r="U11">
        <v>3.5</v>
      </c>
      <c r="V11">
        <v>20</v>
      </c>
      <c r="W11" s="14">
        <v>5.2742311849041101E-6</v>
      </c>
      <c r="X11" s="14">
        <v>1.4226336711480701E-4</v>
      </c>
      <c r="Y11" s="14">
        <v>0.60224620772656401</v>
      </c>
      <c r="Z11">
        <v>4</v>
      </c>
      <c r="AA11">
        <v>600</v>
      </c>
      <c r="AB11" s="14">
        <v>0.59879332628847903</v>
      </c>
      <c r="AC11" s="14">
        <v>0.41049441638322198</v>
      </c>
      <c r="AD11" s="14">
        <v>5.3701331435788903E-2</v>
      </c>
      <c r="AE11">
        <v>1.2</v>
      </c>
      <c r="AF11">
        <v>139</v>
      </c>
      <c r="AG11" s="14">
        <v>1.97196438739645E-2</v>
      </c>
      <c r="AH11" s="14">
        <v>4.2293041040213003E-2</v>
      </c>
      <c r="AI11" s="14">
        <v>0.13735912547627899</v>
      </c>
      <c r="AJ11">
        <v>1.8</v>
      </c>
      <c r="AK11">
        <v>843</v>
      </c>
      <c r="AL11" s="14">
        <v>0.92690228436991395</v>
      </c>
      <c r="AM11" s="14">
        <v>0.53965618453994602</v>
      </c>
      <c r="AN11" s="14">
        <v>5.0075178043278899E-2</v>
      </c>
      <c r="AO11">
        <v>1.1000000000000001</v>
      </c>
      <c r="AP11">
        <v>584</v>
      </c>
      <c r="AQ11" s="14">
        <v>0.40729408216458601</v>
      </c>
      <c r="AR11" s="14">
        <v>0.13606886523512399</v>
      </c>
      <c r="AS11" s="14">
        <v>5.92963900742925E-2</v>
      </c>
      <c r="AT11">
        <v>1.3</v>
      </c>
      <c r="AU11">
        <v>176</v>
      </c>
      <c r="AV11" s="14">
        <v>4.2451743486804301E-4</v>
      </c>
      <c r="AW11" s="14">
        <v>3.2647930692189099E-3</v>
      </c>
      <c r="AX11" s="14">
        <v>0.21095211304098099</v>
      </c>
      <c r="AY11">
        <v>1.7</v>
      </c>
      <c r="AZ11">
        <v>478</v>
      </c>
      <c r="BA11" s="14">
        <v>6.4178948458808394E-2</v>
      </c>
      <c r="BB11" s="14">
        <v>6.0644004701824898E-2</v>
      </c>
      <c r="BC11" s="14">
        <v>0.101455330230873</v>
      </c>
      <c r="BD11">
        <v>1.4</v>
      </c>
      <c r="BE11">
        <v>503</v>
      </c>
      <c r="BF11" s="14">
        <v>0.19767742416856901</v>
      </c>
      <c r="BG11" s="14">
        <v>0.25418068795832699</v>
      </c>
      <c r="BH11" s="14">
        <v>7.3238315738466397E-2</v>
      </c>
      <c r="BI11">
        <v>1.2</v>
      </c>
    </row>
    <row r="12" spans="1:61" x14ac:dyDescent="0.25">
      <c r="A12" t="s">
        <v>794</v>
      </c>
      <c r="B12">
        <v>87</v>
      </c>
      <c r="C12" s="14">
        <v>3.01871940259653E-2</v>
      </c>
      <c r="D12" s="14">
        <v>6.0734346862659903E-2</v>
      </c>
      <c r="E12" s="14">
        <v>0.12354148999666301</v>
      </c>
      <c r="F12">
        <v>1.8</v>
      </c>
      <c r="G12">
        <v>483</v>
      </c>
      <c r="H12" s="14">
        <v>7.9524477398956697E-2</v>
      </c>
      <c r="I12" s="14">
        <v>8.5879425839372595E-2</v>
      </c>
      <c r="J12" s="14">
        <v>7.9985641008233604E-2</v>
      </c>
      <c r="K12">
        <v>1.3</v>
      </c>
      <c r="L12">
        <v>134</v>
      </c>
      <c r="M12" s="14">
        <v>4.8472165033587302E-3</v>
      </c>
      <c r="N12" s="14">
        <v>1.43435572154716E-2</v>
      </c>
      <c r="O12" s="14">
        <v>0.18916109023411301</v>
      </c>
      <c r="P12">
        <v>2</v>
      </c>
      <c r="Q12">
        <v>75</v>
      </c>
      <c r="R12" s="14">
        <v>7.1255733071114904E-3</v>
      </c>
      <c r="S12" s="14">
        <v>1.2048988672528901E-2</v>
      </c>
      <c r="T12" s="14">
        <v>0.129940243664318</v>
      </c>
      <c r="U12">
        <v>2.4</v>
      </c>
      <c r="V12">
        <v>29</v>
      </c>
      <c r="W12" s="14">
        <v>1.09787987887743E-3</v>
      </c>
      <c r="X12" s="14">
        <v>3.6921621723788201E-3</v>
      </c>
      <c r="Y12" s="14">
        <v>0.26170588662808297</v>
      </c>
      <c r="Z12">
        <v>3.7</v>
      </c>
      <c r="AA12">
        <v>227</v>
      </c>
      <c r="AB12" s="14">
        <v>0.22151515712348599</v>
      </c>
      <c r="AC12" s="14">
        <v>0.252209418113651</v>
      </c>
      <c r="AD12" s="14">
        <v>7.0813995385719003E-2</v>
      </c>
      <c r="AE12">
        <v>1.5</v>
      </c>
      <c r="AF12">
        <v>54</v>
      </c>
      <c r="AG12" s="14">
        <v>7.5203904231513298E-4</v>
      </c>
      <c r="AH12" s="14">
        <v>5.2419586997727299E-3</v>
      </c>
      <c r="AI12" s="14">
        <v>0.27304988344405401</v>
      </c>
      <c r="AJ12">
        <v>2.4</v>
      </c>
      <c r="AK12">
        <v>514</v>
      </c>
      <c r="AL12" s="14">
        <v>0.29232559220411197</v>
      </c>
      <c r="AM12" s="14">
        <v>0.170196272457662</v>
      </c>
      <c r="AN12" s="14">
        <v>6.0221184571703702E-2</v>
      </c>
      <c r="AO12">
        <v>1.2</v>
      </c>
      <c r="AP12">
        <v>400</v>
      </c>
      <c r="AQ12" s="14">
        <v>5.4106750634403802E-2</v>
      </c>
      <c r="AR12" s="14">
        <v>3.8314555012565497E-2</v>
      </c>
      <c r="AS12" s="14">
        <v>0.106033550161076</v>
      </c>
      <c r="AT12">
        <v>1.5</v>
      </c>
      <c r="AU12">
        <v>13</v>
      </c>
      <c r="AV12" s="14">
        <v>1.32781448334284E-5</v>
      </c>
      <c r="AW12" s="14">
        <v>9.67106906065858E-4</v>
      </c>
      <c r="AX12" s="14">
        <v>0.34701372164611999</v>
      </c>
      <c r="AY12">
        <v>3</v>
      </c>
      <c r="AZ12">
        <v>11</v>
      </c>
      <c r="BA12" s="14">
        <v>8.3957063684581001E-6</v>
      </c>
      <c r="BB12" s="14">
        <v>3.2244385871174202E-4</v>
      </c>
      <c r="BC12" s="14">
        <v>0.56919253463942898</v>
      </c>
      <c r="BD12">
        <v>3.7</v>
      </c>
      <c r="BE12">
        <v>469</v>
      </c>
      <c r="BF12" s="14">
        <v>0.22340473057763099</v>
      </c>
      <c r="BG12" s="14">
        <v>0.25418068795832699</v>
      </c>
      <c r="BH12" s="14">
        <v>7.0636231236559793E-2</v>
      </c>
      <c r="BI12">
        <v>1.2</v>
      </c>
    </row>
    <row r="13" spans="1:61" x14ac:dyDescent="0.25">
      <c r="A13" t="s">
        <v>805</v>
      </c>
      <c r="B13">
        <v>321</v>
      </c>
      <c r="C13" s="14">
        <v>9.2805720341273795E-2</v>
      </c>
      <c r="D13" s="14">
        <v>0.102363933759012</v>
      </c>
      <c r="E13" s="14">
        <v>9.1333057871484297E-2</v>
      </c>
      <c r="F13">
        <v>1.5</v>
      </c>
      <c r="G13">
        <v>322</v>
      </c>
      <c r="H13" s="14">
        <v>0.304151615172158</v>
      </c>
      <c r="I13" s="14">
        <v>0.16422846734385099</v>
      </c>
      <c r="J13" s="14">
        <v>5.9718103653278898E-2</v>
      </c>
      <c r="K13">
        <v>2</v>
      </c>
      <c r="L13">
        <v>313</v>
      </c>
      <c r="M13" s="14">
        <v>0.26882747159857101</v>
      </c>
      <c r="N13" s="14">
        <v>0.132582696938639</v>
      </c>
      <c r="O13" s="14">
        <v>6.6879166130761905E-2</v>
      </c>
      <c r="P13">
        <v>2.4</v>
      </c>
      <c r="Q13">
        <v>39</v>
      </c>
      <c r="R13" s="14">
        <v>5.9694163691348303E-4</v>
      </c>
      <c r="S13" s="14">
        <v>2.0187970037872302E-3</v>
      </c>
      <c r="T13" s="14">
        <v>0.199789244227454</v>
      </c>
      <c r="U13">
        <v>3</v>
      </c>
      <c r="V13">
        <v>33</v>
      </c>
      <c r="W13" s="14">
        <v>2.5981862641655202E-4</v>
      </c>
      <c r="X13" s="14">
        <v>1.53136234411946E-3</v>
      </c>
      <c r="Y13" s="14">
        <v>0.34116752314999699</v>
      </c>
      <c r="Z13">
        <v>3.6</v>
      </c>
      <c r="AA13">
        <v>562</v>
      </c>
      <c r="AB13" s="14">
        <v>0.78046491297569598</v>
      </c>
      <c r="AC13" s="14">
        <v>0.53503683974793304</v>
      </c>
      <c r="AD13" s="14">
        <v>5.1031753666432401E-2</v>
      </c>
      <c r="AE13">
        <v>1.2</v>
      </c>
      <c r="AF13">
        <v>848</v>
      </c>
      <c r="AG13" s="14">
        <v>0.81777564702159</v>
      </c>
      <c r="AH13" s="14">
        <v>0.43847418368992902</v>
      </c>
      <c r="AI13" s="14">
        <v>5.0702319901186003E-2</v>
      </c>
      <c r="AJ13">
        <v>1.1000000000000001</v>
      </c>
      <c r="AK13">
        <v>399</v>
      </c>
      <c r="AL13" s="14">
        <v>0.185255807715239</v>
      </c>
      <c r="AM13" s="14">
        <v>0.118963219023258</v>
      </c>
      <c r="AN13" s="14">
        <v>6.6478799059611599E-2</v>
      </c>
      <c r="AO13">
        <v>1.4</v>
      </c>
      <c r="AP13">
        <v>611</v>
      </c>
      <c r="AQ13" s="14">
        <v>0.51503306575613395</v>
      </c>
      <c r="AR13" s="14">
        <v>0.172062320286021</v>
      </c>
      <c r="AS13" s="14">
        <v>5.5683197293701303E-2</v>
      </c>
      <c r="AT13">
        <v>1.2</v>
      </c>
      <c r="AU13">
        <v>524</v>
      </c>
      <c r="AV13" s="14">
        <v>6.55467039416186E-2</v>
      </c>
      <c r="AW13" s="14">
        <v>5.9305102456131797E-2</v>
      </c>
      <c r="AX13" s="14">
        <v>8.3188526762673895E-2</v>
      </c>
      <c r="AY13">
        <v>1.3</v>
      </c>
      <c r="AZ13">
        <v>748</v>
      </c>
      <c r="BA13" s="14">
        <v>0.17556416711251199</v>
      </c>
      <c r="BB13" s="14">
        <v>8.2947091153079494E-2</v>
      </c>
      <c r="BC13" s="14">
        <v>7.5856044633222305E-2</v>
      </c>
      <c r="BD13">
        <v>1.2</v>
      </c>
      <c r="BE13">
        <v>712</v>
      </c>
      <c r="BF13" s="14">
        <v>0.42847553029660101</v>
      </c>
      <c r="BG13" s="14">
        <v>0.31356881760391903</v>
      </c>
      <c r="BH13" s="14">
        <v>5.8481838374942099E-2</v>
      </c>
      <c r="BI13">
        <v>1.1000000000000001</v>
      </c>
    </row>
    <row r="14" spans="1:61" x14ac:dyDescent="0.25">
      <c r="A14" t="s">
        <v>767</v>
      </c>
      <c r="B14">
        <v>734</v>
      </c>
      <c r="C14" s="14">
        <v>0.43805702483472703</v>
      </c>
      <c r="D14" s="14">
        <v>0.220334384748156</v>
      </c>
      <c r="E14" s="14">
        <v>5.8116108094594998E-2</v>
      </c>
      <c r="F14">
        <v>1.1000000000000001</v>
      </c>
      <c r="G14">
        <v>184</v>
      </c>
      <c r="H14" s="14">
        <v>4.7006409213956601E-5</v>
      </c>
      <c r="I14" s="14">
        <v>5.4761550391540495E-4</v>
      </c>
      <c r="J14" s="14">
        <v>0.28551342943109698</v>
      </c>
      <c r="K14">
        <v>1.7</v>
      </c>
      <c r="L14">
        <v>607</v>
      </c>
      <c r="M14" s="14">
        <v>0.22769387911201799</v>
      </c>
      <c r="N14" s="14">
        <v>0.112296070001993</v>
      </c>
      <c r="O14" s="14">
        <v>7.0259092737106496E-2</v>
      </c>
      <c r="P14">
        <v>1.3</v>
      </c>
      <c r="Q14">
        <v>307</v>
      </c>
      <c r="R14" s="14">
        <v>4.1039276689561702E-3</v>
      </c>
      <c r="S14" s="14">
        <v>7.8151301383688407E-3</v>
      </c>
      <c r="T14" s="14">
        <v>0.14381324037931301</v>
      </c>
      <c r="U14">
        <v>1.5</v>
      </c>
      <c r="V14">
        <v>778</v>
      </c>
      <c r="W14" s="14">
        <v>0.62647630175200997</v>
      </c>
      <c r="X14" s="14">
        <v>0.28997551389512</v>
      </c>
      <c r="Y14" s="14">
        <v>5.3131305787534701E-2</v>
      </c>
      <c r="Z14">
        <v>1.1000000000000001</v>
      </c>
      <c r="AA14">
        <v>134</v>
      </c>
      <c r="AB14" s="14">
        <v>3.7989044046162899E-2</v>
      </c>
      <c r="AC14" s="14">
        <v>0.18230001648384001</v>
      </c>
      <c r="AD14" s="14">
        <v>0.115802491188241</v>
      </c>
      <c r="AE14">
        <v>1.3</v>
      </c>
      <c r="AF14">
        <v>280</v>
      </c>
      <c r="AG14" s="14">
        <v>3.9474790236381702E-2</v>
      </c>
      <c r="AH14" s="14">
        <v>6.3496668633756997E-2</v>
      </c>
      <c r="AI14" s="14">
        <v>0.11528786318048199</v>
      </c>
      <c r="AJ14">
        <v>1.3</v>
      </c>
      <c r="AK14">
        <v>230</v>
      </c>
      <c r="AL14" s="14">
        <v>2.69572971770695E-2</v>
      </c>
      <c r="AM14" s="14">
        <v>6.2779744468861504E-2</v>
      </c>
      <c r="AN14" s="14">
        <v>0.100289289386967</v>
      </c>
      <c r="AO14">
        <v>1.4</v>
      </c>
      <c r="AP14">
        <v>185</v>
      </c>
      <c r="AQ14" s="14">
        <v>1.12421313793176E-3</v>
      </c>
      <c r="AR14" s="14">
        <v>4.4411793585329602E-3</v>
      </c>
      <c r="AS14" s="14">
        <v>0.25349068164875699</v>
      </c>
      <c r="AT14">
        <v>1.7</v>
      </c>
      <c r="AU14">
        <v>925</v>
      </c>
      <c r="AV14" s="14">
        <v>0.82187943844704603</v>
      </c>
      <c r="AW14" s="14">
        <v>0.371808507313377</v>
      </c>
      <c r="AX14" s="14">
        <v>5.0447175918639099E-2</v>
      </c>
      <c r="AY14">
        <v>1</v>
      </c>
      <c r="AZ14">
        <v>585</v>
      </c>
      <c r="BA14" s="14">
        <v>9.4918875232916297E-2</v>
      </c>
      <c r="BB14" s="14">
        <v>6.6080909321412903E-2</v>
      </c>
      <c r="BC14" s="14">
        <v>9.0832907481189301E-2</v>
      </c>
      <c r="BD14">
        <v>1.3</v>
      </c>
      <c r="BE14">
        <v>405</v>
      </c>
      <c r="BF14" s="14">
        <v>0.13420373574098399</v>
      </c>
      <c r="BG14" s="14">
        <v>0.25263504200596199</v>
      </c>
      <c r="BH14" s="14">
        <v>8.2029125571573699E-2</v>
      </c>
      <c r="BI14">
        <v>1.3</v>
      </c>
    </row>
    <row r="15" spans="1:61" x14ac:dyDescent="0.25">
      <c r="A15" t="s">
        <v>788</v>
      </c>
      <c r="B15">
        <v>288</v>
      </c>
      <c r="C15" s="14">
        <v>6.8511650093547094E-2</v>
      </c>
      <c r="D15" s="14">
        <v>0.102363933759012</v>
      </c>
      <c r="E15" s="14">
        <v>9.9424067901339896E-2</v>
      </c>
      <c r="F15">
        <v>1.6</v>
      </c>
      <c r="G15">
        <v>726</v>
      </c>
      <c r="H15" s="14">
        <v>0.69149330593073099</v>
      </c>
      <c r="I15" s="14">
        <v>0.37337590907500801</v>
      </c>
      <c r="J15" s="14">
        <v>5.1412554990073502E-2</v>
      </c>
      <c r="K15">
        <v>1.1000000000000001</v>
      </c>
      <c r="L15">
        <v>909</v>
      </c>
      <c r="M15" s="14">
        <v>0.99007161322487003</v>
      </c>
      <c r="N15" s="14">
        <v>0.48829222647214199</v>
      </c>
      <c r="O15" s="14">
        <v>5.0002043923462101E-2</v>
      </c>
      <c r="P15">
        <v>1</v>
      </c>
      <c r="Q15">
        <v>167</v>
      </c>
      <c r="R15" s="14">
        <v>3.6335933432560197E-2</v>
      </c>
      <c r="S15" s="14">
        <v>3.0721124565355199E-2</v>
      </c>
      <c r="T15" s="14">
        <v>9.4226217251637004E-2</v>
      </c>
      <c r="U15">
        <v>1.9</v>
      </c>
      <c r="V15">
        <v>417</v>
      </c>
      <c r="W15" s="14">
        <v>6.5586812229852701E-2</v>
      </c>
      <c r="X15" s="14">
        <v>6.0716006424845599E-2</v>
      </c>
      <c r="Y15" s="14">
        <v>0.100844707058674</v>
      </c>
      <c r="Z15">
        <v>1.6</v>
      </c>
      <c r="AA15">
        <v>557</v>
      </c>
      <c r="AB15" s="14">
        <v>0.703588576884149</v>
      </c>
      <c r="AC15" s="14">
        <v>0.48233533936017398</v>
      </c>
      <c r="AD15" s="14">
        <v>5.1927096444171102E-2</v>
      </c>
      <c r="AE15">
        <v>1.2</v>
      </c>
      <c r="AF15">
        <v>105</v>
      </c>
      <c r="AG15" s="14">
        <v>4.7702579301136402E-2</v>
      </c>
      <c r="AH15" s="14">
        <v>6.6195681290531702E-2</v>
      </c>
      <c r="AI15" s="14">
        <v>0.109672874856459</v>
      </c>
      <c r="AJ15">
        <v>2</v>
      </c>
      <c r="AK15">
        <v>48</v>
      </c>
      <c r="AL15" s="14">
        <v>8.1718725350089505E-3</v>
      </c>
      <c r="AM15" s="14">
        <v>3.6299546426695001E-2</v>
      </c>
      <c r="AN15" s="14">
        <v>0.12636280080718101</v>
      </c>
      <c r="AO15">
        <v>2.2000000000000002</v>
      </c>
      <c r="AP15">
        <v>78</v>
      </c>
      <c r="AQ15" s="14">
        <v>9.9946546831009009E-4</v>
      </c>
      <c r="AR15" s="14">
        <v>4.0068187995824702E-3</v>
      </c>
      <c r="AS15" s="14">
        <v>0.25913037049267001</v>
      </c>
      <c r="AT15">
        <v>2.2999999999999998</v>
      </c>
      <c r="AU15">
        <v>5</v>
      </c>
      <c r="AV15" s="14">
        <v>2.69308210817387E-5</v>
      </c>
      <c r="AW15" s="14">
        <v>1.2067870981945601E-3</v>
      </c>
      <c r="AX15" s="14">
        <v>0.31591189458782298</v>
      </c>
      <c r="AY15">
        <v>4.4000000000000004</v>
      </c>
      <c r="AZ15">
        <v>7</v>
      </c>
      <c r="BA15" s="14">
        <v>1.19325938319203E-6</v>
      </c>
      <c r="BB15" s="14">
        <v>1.06316792234805E-4</v>
      </c>
      <c r="BC15" s="14">
        <v>0.70611493625672395</v>
      </c>
      <c r="BD15">
        <v>4.5999999999999996</v>
      </c>
      <c r="BE15">
        <v>791</v>
      </c>
      <c r="BF15" s="14">
        <v>0.37491700501065101</v>
      </c>
      <c r="BG15" s="14">
        <v>0.27437338575533798</v>
      </c>
      <c r="BH15" s="14">
        <v>6.0708499177738899E-2</v>
      </c>
      <c r="BI15">
        <v>1.1000000000000001</v>
      </c>
    </row>
    <row r="16" spans="1:61" x14ac:dyDescent="0.25">
      <c r="A16" t="s">
        <v>850</v>
      </c>
      <c r="B16">
        <v>104</v>
      </c>
      <c r="C16" s="14">
        <v>1.23496904634754E-2</v>
      </c>
      <c r="D16" s="14">
        <v>4.34816224163658E-2</v>
      </c>
      <c r="E16" s="14">
        <v>0.15356179158223901</v>
      </c>
      <c r="F16">
        <v>1.7</v>
      </c>
      <c r="G16">
        <v>756</v>
      </c>
      <c r="H16" s="14">
        <v>0.37697218454474801</v>
      </c>
      <c r="I16" s="14">
        <v>0.203548365390086</v>
      </c>
      <c r="J16" s="14">
        <v>5.7127484666008102E-2</v>
      </c>
      <c r="K16">
        <v>1.1000000000000001</v>
      </c>
      <c r="L16">
        <v>511</v>
      </c>
      <c r="M16" s="14">
        <v>0.13335130961180899</v>
      </c>
      <c r="N16" s="14">
        <v>8.8806019773467595E-2</v>
      </c>
      <c r="O16" s="14">
        <v>8.2288442010977098E-2</v>
      </c>
      <c r="P16">
        <v>1.4</v>
      </c>
      <c r="Q16">
        <v>442</v>
      </c>
      <c r="R16" s="14">
        <v>0.17454658690323999</v>
      </c>
      <c r="S16" s="14">
        <v>7.3787390774816206E-2</v>
      </c>
      <c r="T16" s="14">
        <v>6.7192360881122903E-2</v>
      </c>
      <c r="U16">
        <v>1.6</v>
      </c>
      <c r="V16">
        <v>593</v>
      </c>
      <c r="W16" s="14">
        <v>0.15492399864829201</v>
      </c>
      <c r="X16" s="14">
        <v>7.3726295427847394E-2</v>
      </c>
      <c r="Y16" s="14">
        <v>7.8725574552851105E-2</v>
      </c>
      <c r="Z16">
        <v>1.3</v>
      </c>
      <c r="AA16">
        <v>484</v>
      </c>
      <c r="AB16" s="14">
        <v>0.776926259729947</v>
      </c>
      <c r="AC16" s="14">
        <v>0.53261096535166996</v>
      </c>
      <c r="AD16" s="14">
        <v>5.1066287362448802E-2</v>
      </c>
      <c r="AE16">
        <v>1.2</v>
      </c>
      <c r="AF16">
        <v>812</v>
      </c>
      <c r="AG16" s="14">
        <v>0.465369011445883</v>
      </c>
      <c r="AH16" s="14">
        <v>0.249521122512634</v>
      </c>
      <c r="AI16" s="14">
        <v>5.7174874093543798E-2</v>
      </c>
      <c r="AJ16">
        <v>1.1000000000000001</v>
      </c>
      <c r="AK16">
        <v>61</v>
      </c>
      <c r="AL16" s="14">
        <v>5.4998793402167801E-3</v>
      </c>
      <c r="AM16" s="14">
        <v>3.0785104774778999E-2</v>
      </c>
      <c r="AN16" s="14">
        <v>0.13586484311696501</v>
      </c>
      <c r="AO16">
        <v>2.1</v>
      </c>
      <c r="AP16">
        <v>41</v>
      </c>
      <c r="AQ16" s="14">
        <v>1.1639427179155301E-4</v>
      </c>
      <c r="AR16" s="14">
        <v>1.0159536748806099E-3</v>
      </c>
      <c r="AS16" s="14">
        <v>0.37379835723307803</v>
      </c>
      <c r="AT16">
        <v>2.9</v>
      </c>
      <c r="AU16">
        <v>125</v>
      </c>
      <c r="AV16" s="14">
        <v>1.7127797180144899E-2</v>
      </c>
      <c r="AW16" s="14">
        <v>3.0993648971916699E-2</v>
      </c>
      <c r="AX16" s="14">
        <v>0.10975557637722801</v>
      </c>
      <c r="AY16">
        <v>1.9</v>
      </c>
      <c r="AZ16">
        <v>47</v>
      </c>
      <c r="BA16" s="14">
        <v>5.7073231619852998E-5</v>
      </c>
      <c r="BB16" s="14">
        <v>1.34824167808084E-3</v>
      </c>
      <c r="BC16" s="14">
        <v>0.43653043403706498</v>
      </c>
      <c r="BD16">
        <v>2.6</v>
      </c>
      <c r="BE16">
        <v>290</v>
      </c>
      <c r="BF16" s="14">
        <v>6.8602258019999196E-2</v>
      </c>
      <c r="BG16" s="14">
        <v>0.20081920587063001</v>
      </c>
      <c r="BH16" s="14">
        <v>9.9061636025712205E-2</v>
      </c>
      <c r="BI16">
        <v>1.4</v>
      </c>
    </row>
    <row r="17" spans="1:61" x14ac:dyDescent="0.25">
      <c r="A17" t="s">
        <v>792</v>
      </c>
      <c r="B17">
        <v>890</v>
      </c>
      <c r="C17" s="14">
        <v>0.85252518213903805</v>
      </c>
      <c r="D17" s="14">
        <v>0.428804016006327</v>
      </c>
      <c r="E17" s="14">
        <v>5.0456876198768798E-2</v>
      </c>
      <c r="F17">
        <v>1</v>
      </c>
      <c r="G17">
        <v>872</v>
      </c>
      <c r="H17" s="14">
        <v>0.30254583570837901</v>
      </c>
      <c r="I17" s="14">
        <v>0.16336141720479599</v>
      </c>
      <c r="J17" s="14">
        <v>5.9784836963995003E-2</v>
      </c>
      <c r="K17">
        <v>1</v>
      </c>
      <c r="L17">
        <v>798</v>
      </c>
      <c r="M17" s="14">
        <v>0.54342980468686097</v>
      </c>
      <c r="N17" s="14">
        <v>0.26801349086007997</v>
      </c>
      <c r="O17" s="14">
        <v>5.4941117435850999E-2</v>
      </c>
      <c r="P17">
        <v>1.1000000000000001</v>
      </c>
      <c r="Q17">
        <v>859</v>
      </c>
      <c r="R17" s="14">
        <v>0.31648792688751598</v>
      </c>
      <c r="S17" s="14">
        <v>0.13379132042098399</v>
      </c>
      <c r="T17" s="14">
        <v>5.9117333686215003E-2</v>
      </c>
      <c r="U17">
        <v>1.1000000000000001</v>
      </c>
      <c r="V17">
        <v>839</v>
      </c>
      <c r="W17" s="14">
        <v>0.54575967895813204</v>
      </c>
      <c r="X17" s="14">
        <v>0.25261441322925898</v>
      </c>
      <c r="Y17" s="14">
        <v>5.4849459303993701E-2</v>
      </c>
      <c r="Z17">
        <v>1.1000000000000001</v>
      </c>
      <c r="AA17">
        <v>578</v>
      </c>
      <c r="AB17" s="14">
        <v>0.90904911270514199</v>
      </c>
      <c r="AC17" s="14">
        <v>0.62318594513494596</v>
      </c>
      <c r="AD17" s="14">
        <v>5.0172957692686898E-2</v>
      </c>
      <c r="AE17">
        <v>1.2</v>
      </c>
      <c r="AF17">
        <v>15</v>
      </c>
      <c r="AG17" s="14">
        <v>9.0560243448667404E-6</v>
      </c>
      <c r="AH17" s="14">
        <v>3.0693503658841599E-4</v>
      </c>
      <c r="AI17" s="14">
        <v>0.53283614187468598</v>
      </c>
      <c r="AJ17">
        <v>3.2</v>
      </c>
      <c r="AK17">
        <v>7</v>
      </c>
      <c r="AL17" s="14">
        <v>1.46377754320914E-5</v>
      </c>
      <c r="AM17" s="14">
        <v>7.3832404515062396E-4</v>
      </c>
      <c r="AN17" s="14">
        <v>0.33246384314844002</v>
      </c>
      <c r="AO17">
        <v>4.3</v>
      </c>
      <c r="AP17">
        <v>9</v>
      </c>
      <c r="AQ17" s="14">
        <v>1.3936093231636799E-6</v>
      </c>
      <c r="AR17" s="14">
        <v>3.9496273199355997E-5</v>
      </c>
      <c r="AS17" s="14">
        <v>0.65517219288957895</v>
      </c>
      <c r="AT17">
        <v>5.0999999999999996</v>
      </c>
      <c r="AU17">
        <v>475</v>
      </c>
      <c r="AV17" s="14">
        <v>0.49014595254624099</v>
      </c>
      <c r="AW17" s="14">
        <v>0.22173621392239401</v>
      </c>
      <c r="AX17" s="14">
        <v>5.4257061897302103E-2</v>
      </c>
      <c r="AY17">
        <v>1.3</v>
      </c>
      <c r="AZ17">
        <v>421</v>
      </c>
      <c r="BA17" s="14">
        <v>0.129737912962297</v>
      </c>
      <c r="BB17" s="14">
        <v>6.6080909321412903E-2</v>
      </c>
      <c r="BC17" s="14">
        <v>8.2953335924433394E-2</v>
      </c>
      <c r="BD17">
        <v>1.6</v>
      </c>
      <c r="BE17">
        <v>512</v>
      </c>
      <c r="BF17" s="14">
        <v>0.451724277248711</v>
      </c>
      <c r="BG17" s="14">
        <v>0.33058281625046898</v>
      </c>
      <c r="BH17" s="14">
        <v>5.7646049033128602E-2</v>
      </c>
      <c r="BI17">
        <v>1.2</v>
      </c>
    </row>
    <row r="18" spans="1:61" x14ac:dyDescent="0.25">
      <c r="A18" t="s">
        <v>827</v>
      </c>
      <c r="B18">
        <v>601</v>
      </c>
      <c r="C18" s="14">
        <v>9.0308888774640703E-2</v>
      </c>
      <c r="D18" s="14">
        <v>0.102363933759012</v>
      </c>
      <c r="E18" s="14">
        <v>9.2041097572913594E-2</v>
      </c>
      <c r="F18">
        <v>1.2</v>
      </c>
      <c r="G18">
        <v>934</v>
      </c>
      <c r="H18" s="14">
        <v>0.86234409141819801</v>
      </c>
      <c r="I18" s="14">
        <v>0.46562780334562598</v>
      </c>
      <c r="J18" s="14">
        <v>5.0268701639502797E-2</v>
      </c>
      <c r="K18">
        <v>1</v>
      </c>
      <c r="L18">
        <v>300</v>
      </c>
      <c r="M18" s="14">
        <v>4.7361590215095402E-2</v>
      </c>
      <c r="N18" s="14">
        <v>6.0631987807948699E-2</v>
      </c>
      <c r="O18" s="14">
        <v>0.109882458719815</v>
      </c>
      <c r="P18">
        <v>1.3</v>
      </c>
      <c r="Q18">
        <v>688</v>
      </c>
      <c r="R18" s="14">
        <v>0.305024737114379</v>
      </c>
      <c r="S18" s="14">
        <v>0.12894540003764701</v>
      </c>
      <c r="T18" s="14">
        <v>5.9574178333810499E-2</v>
      </c>
      <c r="U18">
        <v>1.2</v>
      </c>
      <c r="V18">
        <v>284</v>
      </c>
      <c r="W18" s="14">
        <v>2.0503871298533901E-3</v>
      </c>
      <c r="X18" s="14">
        <v>5.6943452769123402E-3</v>
      </c>
      <c r="Y18" s="14">
        <v>0.23097779741351801</v>
      </c>
      <c r="Z18">
        <v>1.5</v>
      </c>
      <c r="AA18">
        <v>428</v>
      </c>
      <c r="AB18" s="14">
        <v>8.9413763283954895E-2</v>
      </c>
      <c r="AC18" s="14">
        <v>0.24518543520434599</v>
      </c>
      <c r="AD18" s="14">
        <v>9.2077572850218004E-2</v>
      </c>
      <c r="AE18">
        <v>1.3</v>
      </c>
      <c r="AF18">
        <v>601</v>
      </c>
      <c r="AG18" s="14">
        <v>0.11961236889636299</v>
      </c>
      <c r="AH18" s="14">
        <v>0.102997602461081</v>
      </c>
      <c r="AI18" s="14">
        <v>8.4929043916298394E-2</v>
      </c>
      <c r="AJ18">
        <v>1.2</v>
      </c>
      <c r="AK18">
        <v>849</v>
      </c>
      <c r="AL18" s="14">
        <v>0.50375719070761904</v>
      </c>
      <c r="AM18" s="14">
        <v>0.29329486835458302</v>
      </c>
      <c r="AN18" s="14">
        <v>5.4043061900240698E-2</v>
      </c>
      <c r="AO18">
        <v>1.1000000000000001</v>
      </c>
      <c r="AP18">
        <v>903</v>
      </c>
      <c r="AQ18" s="14">
        <v>0.71444373212104295</v>
      </c>
      <c r="AR18" s="14">
        <v>0.23868146423196401</v>
      </c>
      <c r="AS18" s="14">
        <v>5.1776368721710403E-2</v>
      </c>
      <c r="AT18">
        <v>1</v>
      </c>
      <c r="AU18">
        <v>313</v>
      </c>
      <c r="AV18" s="14">
        <v>1.08853706343692E-2</v>
      </c>
      <c r="AW18" s="14">
        <v>2.2959961368641799E-2</v>
      </c>
      <c r="AX18" s="14">
        <v>0.11990569172962399</v>
      </c>
      <c r="AY18">
        <v>1.3</v>
      </c>
      <c r="AZ18">
        <v>730</v>
      </c>
      <c r="BA18" s="14">
        <v>0.35203966381535001</v>
      </c>
      <c r="BB18" s="14">
        <v>0.16632474931674299</v>
      </c>
      <c r="BC18" s="14">
        <v>6.1740881360500002E-2</v>
      </c>
      <c r="BD18">
        <v>1.2</v>
      </c>
      <c r="BE18">
        <v>740</v>
      </c>
      <c r="BF18" s="14">
        <v>0.32485419784645098</v>
      </c>
      <c r="BG18" s="14">
        <v>0.25418068795832699</v>
      </c>
      <c r="BH18" s="14">
        <v>6.3264490741480106E-2</v>
      </c>
      <c r="BI18">
        <v>1.1000000000000001</v>
      </c>
    </row>
    <row r="19" spans="1:61" x14ac:dyDescent="0.25">
      <c r="A19" t="s">
        <v>798</v>
      </c>
      <c r="B19">
        <v>938</v>
      </c>
      <c r="C19" s="14">
        <v>0.90984275434605499</v>
      </c>
      <c r="D19" s="14">
        <v>0.457633668977321</v>
      </c>
      <c r="E19" s="14">
        <v>5.0169387960541302E-2</v>
      </c>
      <c r="F19">
        <v>1</v>
      </c>
      <c r="G19">
        <v>368</v>
      </c>
      <c r="H19" s="14">
        <v>7.87094353870397E-2</v>
      </c>
      <c r="I19" s="14">
        <v>8.4999252309061399E-2</v>
      </c>
      <c r="J19" s="14">
        <v>8.0163605041942199E-2</v>
      </c>
      <c r="K19">
        <v>1.5</v>
      </c>
      <c r="L19">
        <v>884</v>
      </c>
      <c r="M19" s="14">
        <v>0.83161358508208805</v>
      </c>
      <c r="N19" s="14">
        <v>0.41014250242117001</v>
      </c>
      <c r="O19" s="14">
        <v>5.0597969741396298E-2</v>
      </c>
      <c r="P19">
        <v>1</v>
      </c>
      <c r="Q19">
        <v>448</v>
      </c>
      <c r="R19" s="14">
        <v>9.2224044537048203E-2</v>
      </c>
      <c r="S19" s="14">
        <v>4.6177416096703498E-2</v>
      </c>
      <c r="T19" s="14">
        <v>7.7269452938518293E-2</v>
      </c>
      <c r="U19">
        <v>1.6</v>
      </c>
      <c r="V19">
        <v>861</v>
      </c>
      <c r="W19" s="14">
        <v>0.90413447067964503</v>
      </c>
      <c r="X19" s="14">
        <v>0.41849445387226297</v>
      </c>
      <c r="Y19" s="14">
        <v>5.0190065967056198E-2</v>
      </c>
      <c r="Z19">
        <v>1.1000000000000001</v>
      </c>
      <c r="AA19">
        <v>254</v>
      </c>
      <c r="AB19" s="14">
        <v>0.12706998449382201</v>
      </c>
      <c r="AC19" s="14">
        <v>0.252209418113651</v>
      </c>
      <c r="AD19" s="14">
        <v>8.3332905264002499E-2</v>
      </c>
      <c r="AE19">
        <v>1.5</v>
      </c>
      <c r="AF19">
        <v>465</v>
      </c>
      <c r="AG19" s="14">
        <v>0.224492940363163</v>
      </c>
      <c r="AH19" s="14">
        <v>0.120368415381891</v>
      </c>
      <c r="AI19" s="14">
        <v>7.0555509477036399E-2</v>
      </c>
      <c r="AJ19">
        <v>1.3</v>
      </c>
      <c r="AK19">
        <v>387</v>
      </c>
      <c r="AL19" s="14">
        <v>0.15791891668048799</v>
      </c>
      <c r="AM19" s="14">
        <v>0.118963219023258</v>
      </c>
      <c r="AN19" s="14">
        <v>6.8852784307550902E-2</v>
      </c>
      <c r="AO19">
        <v>1.4</v>
      </c>
      <c r="AP19">
        <v>842</v>
      </c>
      <c r="AQ19" s="14">
        <v>0.90373636138308899</v>
      </c>
      <c r="AR19" s="14">
        <v>0.30192037289514301</v>
      </c>
      <c r="AS19" s="14">
        <v>5.0193239242989497E-2</v>
      </c>
      <c r="AT19">
        <v>1.1000000000000001</v>
      </c>
      <c r="AU19">
        <v>133</v>
      </c>
      <c r="AV19" s="14">
        <v>9.4354942863248397E-3</v>
      </c>
      <c r="AW19" s="14">
        <v>2.13425283700437E-2</v>
      </c>
      <c r="AX19" s="14">
        <v>0.1232313133223</v>
      </c>
      <c r="AY19">
        <v>1.9</v>
      </c>
      <c r="AZ19">
        <v>621</v>
      </c>
      <c r="BA19" s="14">
        <v>0.234396468130395</v>
      </c>
      <c r="BB19" s="14">
        <v>0.11074301509095399</v>
      </c>
      <c r="BC19" s="14">
        <v>6.9593116539128697E-2</v>
      </c>
      <c r="BD19">
        <v>1.3</v>
      </c>
      <c r="BE19">
        <v>249</v>
      </c>
      <c r="BF19" s="14">
        <v>0.113794352287493</v>
      </c>
      <c r="BG19" s="14">
        <v>0.24983242664121</v>
      </c>
      <c r="BH19" s="14">
        <v>8.60128240028466E-2</v>
      </c>
      <c r="BI19">
        <v>1.5</v>
      </c>
    </row>
    <row r="20" spans="1:61" x14ac:dyDescent="0.25">
      <c r="A20" t="s">
        <v>835</v>
      </c>
      <c r="B20">
        <v>839</v>
      </c>
      <c r="C20" s="14">
        <v>0.87457819443020701</v>
      </c>
      <c r="D20" s="14">
        <v>0.43989626340688298</v>
      </c>
      <c r="E20" s="14">
        <v>5.03292802539205E-2</v>
      </c>
      <c r="F20">
        <v>1.1000000000000001</v>
      </c>
      <c r="G20">
        <v>619</v>
      </c>
      <c r="H20" s="14">
        <v>0.35427008643117402</v>
      </c>
      <c r="I20" s="14">
        <v>0.191290232956459</v>
      </c>
      <c r="J20" s="14">
        <v>5.7853034624710899E-2</v>
      </c>
      <c r="K20">
        <v>1.2</v>
      </c>
      <c r="L20">
        <v>273</v>
      </c>
      <c r="M20" s="14">
        <v>2.2127746271541598E-2</v>
      </c>
      <c r="N20" s="14">
        <v>3.7058999586621802E-2</v>
      </c>
      <c r="O20" s="14">
        <v>0.13353348921675401</v>
      </c>
      <c r="P20">
        <v>1.5</v>
      </c>
      <c r="Q20">
        <v>574</v>
      </c>
      <c r="R20" s="14">
        <v>0.27079158200926601</v>
      </c>
      <c r="S20" s="14">
        <v>0.114473761044235</v>
      </c>
      <c r="T20" s="14">
        <v>6.10910144813019E-2</v>
      </c>
      <c r="U20">
        <v>1.3</v>
      </c>
      <c r="V20">
        <v>263</v>
      </c>
      <c r="W20" s="14">
        <v>7.0211136292331802E-3</v>
      </c>
      <c r="X20" s="14">
        <v>1.29993809953172E-2</v>
      </c>
      <c r="Y20" s="14">
        <v>0.177063473382083</v>
      </c>
      <c r="Z20">
        <v>1.5</v>
      </c>
      <c r="AA20">
        <v>515</v>
      </c>
      <c r="AB20" s="14">
        <v>0.15328128937003299</v>
      </c>
      <c r="AC20" s="14">
        <v>0.252209418113651</v>
      </c>
      <c r="AD20" s="14">
        <v>7.8920980422086798E-2</v>
      </c>
      <c r="AE20">
        <v>1.2</v>
      </c>
      <c r="AF20">
        <v>94</v>
      </c>
      <c r="AG20" s="14">
        <v>3.3579442241837799E-4</v>
      </c>
      <c r="AH20" s="14">
        <v>3.4504514118461099E-3</v>
      </c>
      <c r="AI20" s="14">
        <v>0.31463198506717099</v>
      </c>
      <c r="AJ20">
        <v>2.1</v>
      </c>
      <c r="AK20">
        <v>24</v>
      </c>
      <c r="AL20" s="14">
        <v>3.9242910854220201E-7</v>
      </c>
      <c r="AM20" s="14">
        <v>5.5063201975496499E-5</v>
      </c>
      <c r="AN20" s="14">
        <v>0.50049080904382104</v>
      </c>
      <c r="AO20">
        <v>2.7</v>
      </c>
      <c r="AP20">
        <v>48</v>
      </c>
      <c r="AQ20" s="14">
        <v>3.27636980623768E-6</v>
      </c>
      <c r="AR20" s="14">
        <v>7.5525336456327906E-5</v>
      </c>
      <c r="AS20" s="14">
        <v>0.59948581317541005</v>
      </c>
      <c r="AT20">
        <v>2.7</v>
      </c>
      <c r="AU20">
        <v>520</v>
      </c>
      <c r="AV20" s="14">
        <v>7.1637486623444296E-2</v>
      </c>
      <c r="AW20" s="14">
        <v>6.4815898106595493E-2</v>
      </c>
      <c r="AX20" s="14">
        <v>8.1614523986404897E-2</v>
      </c>
      <c r="AY20">
        <v>1.3</v>
      </c>
      <c r="AZ20">
        <v>564</v>
      </c>
      <c r="BA20" s="14">
        <v>6.8780449366280499E-2</v>
      </c>
      <c r="BB20" s="14">
        <v>6.4992057285567298E-2</v>
      </c>
      <c r="BC20" s="14">
        <v>9.9515625080205505E-2</v>
      </c>
      <c r="BD20">
        <v>1.3</v>
      </c>
      <c r="BE20">
        <v>899</v>
      </c>
      <c r="BF20" s="14">
        <v>0.81819255340847097</v>
      </c>
      <c r="BG20" s="14">
        <v>0.59877321668061001</v>
      </c>
      <c r="BH20" s="14">
        <v>5.0701236754023798E-2</v>
      </c>
      <c r="BI20">
        <v>1</v>
      </c>
    </row>
    <row r="21" spans="1:61" x14ac:dyDescent="0.25">
      <c r="A21" t="s">
        <v>793</v>
      </c>
      <c r="B21">
        <v>865</v>
      </c>
      <c r="C21" s="14">
        <v>0.988053623196818</v>
      </c>
      <c r="D21" s="14">
        <v>0.496972254348376</v>
      </c>
      <c r="E21" s="14">
        <v>5.0002959639942203E-2</v>
      </c>
      <c r="F21">
        <v>1.1000000000000001</v>
      </c>
      <c r="G21">
        <v>574</v>
      </c>
      <c r="H21" s="14">
        <v>0.15288940478565199</v>
      </c>
      <c r="I21" s="14">
        <v>9.4325441204666696E-2</v>
      </c>
      <c r="J21" s="14">
        <v>6.9344667934435306E-2</v>
      </c>
      <c r="K21">
        <v>1.2</v>
      </c>
      <c r="L21">
        <v>512</v>
      </c>
      <c r="M21" s="14">
        <v>8.4173204255520204E-2</v>
      </c>
      <c r="N21" s="14">
        <v>8.3026562455108505E-2</v>
      </c>
      <c r="O21" s="14">
        <v>9.3885194370539105E-2</v>
      </c>
      <c r="P21">
        <v>1.4</v>
      </c>
      <c r="Q21">
        <v>713</v>
      </c>
      <c r="R21" s="14">
        <v>9.0094959517270895E-2</v>
      </c>
      <c r="S21" s="14">
        <v>4.6177416096703498E-2</v>
      </c>
      <c r="T21" s="14">
        <v>7.7663075285587593E-2</v>
      </c>
      <c r="U21">
        <v>1.2</v>
      </c>
      <c r="V21">
        <v>343</v>
      </c>
      <c r="W21" s="14">
        <v>2.4782755974131598E-2</v>
      </c>
      <c r="X21" s="14">
        <v>3.4223005194551001E-2</v>
      </c>
      <c r="Y21" s="14">
        <v>0.13070853022818199</v>
      </c>
      <c r="Z21">
        <v>1.3</v>
      </c>
      <c r="AA21">
        <v>745</v>
      </c>
      <c r="AB21" s="14">
        <v>0.64499896757420105</v>
      </c>
      <c r="AC21" s="14">
        <v>0.44217004956163403</v>
      </c>
      <c r="AD21" s="14">
        <v>5.2832021716329697E-2</v>
      </c>
      <c r="AE21">
        <v>1.1000000000000001</v>
      </c>
      <c r="AF21">
        <v>21</v>
      </c>
      <c r="AG21" s="14">
        <v>6.6348145129624297E-5</v>
      </c>
      <c r="AH21" s="14">
        <v>1.1739580569234099E-3</v>
      </c>
      <c r="AI21" s="14">
        <v>0.40707475359199802</v>
      </c>
      <c r="AJ21">
        <v>3</v>
      </c>
      <c r="AK21">
        <v>6</v>
      </c>
      <c r="AL21" s="14">
        <v>9.3839517678606601E-7</v>
      </c>
      <c r="AM21" s="14">
        <v>1.0544507059941601E-4</v>
      </c>
      <c r="AN21" s="14">
        <v>0.45744998321046698</v>
      </c>
      <c r="AO21">
        <v>4.5999999999999996</v>
      </c>
      <c r="AP21">
        <v>16</v>
      </c>
      <c r="AQ21" s="14">
        <v>7.0826984388538897E-7</v>
      </c>
      <c r="AR21" s="14">
        <v>2.9473701167984799E-5</v>
      </c>
      <c r="AS21" s="14">
        <v>0.69822431433754495</v>
      </c>
      <c r="AT21">
        <v>4.2</v>
      </c>
      <c r="AU21">
        <v>384</v>
      </c>
      <c r="AV21" s="14">
        <v>0.116173930597906</v>
      </c>
      <c r="AW21" s="14">
        <v>6.7177280217718904E-2</v>
      </c>
      <c r="AX21" s="14">
        <v>7.3470022523908607E-2</v>
      </c>
      <c r="AY21">
        <v>1.5</v>
      </c>
      <c r="AZ21">
        <v>517</v>
      </c>
      <c r="BA21" s="14">
        <v>6.7707949844172999E-2</v>
      </c>
      <c r="BB21" s="14">
        <v>6.3978630490281893E-2</v>
      </c>
      <c r="BC21" s="14">
        <v>9.9953608947906794E-2</v>
      </c>
      <c r="BD21">
        <v>1.4</v>
      </c>
      <c r="BE21">
        <v>702</v>
      </c>
      <c r="BF21" s="14">
        <v>0.96735997400490303</v>
      </c>
      <c r="BG21" s="14">
        <v>0.70793756422006304</v>
      </c>
      <c r="BH21" s="14">
        <v>5.0022182416341598E-2</v>
      </c>
      <c r="BI21">
        <v>1.1000000000000001</v>
      </c>
    </row>
    <row r="22" spans="1:61" x14ac:dyDescent="0.25">
      <c r="A22" t="s">
        <v>862</v>
      </c>
      <c r="B22">
        <v>433</v>
      </c>
      <c r="C22" s="14">
        <v>0.208844572803525</v>
      </c>
      <c r="D22" s="14">
        <v>0.124444816789578</v>
      </c>
      <c r="E22" s="14">
        <v>7.2087769699375304E-2</v>
      </c>
      <c r="F22">
        <v>1.3</v>
      </c>
      <c r="G22">
        <v>471</v>
      </c>
      <c r="H22" s="14">
        <v>0.105328089493485</v>
      </c>
      <c r="I22" s="14">
        <v>9.4325441204666696E-2</v>
      </c>
      <c r="J22" s="14">
        <v>7.5250952457653897E-2</v>
      </c>
      <c r="K22">
        <v>1.4</v>
      </c>
      <c r="L22">
        <v>204</v>
      </c>
      <c r="M22" s="14">
        <v>1.55923423637249E-3</v>
      </c>
      <c r="N22" s="14">
        <v>6.92097169568373E-3</v>
      </c>
      <c r="O22" s="14">
        <v>0.23816615861701801</v>
      </c>
      <c r="P22">
        <v>1.7</v>
      </c>
      <c r="Q22">
        <v>938</v>
      </c>
      <c r="R22" s="14">
        <v>0.83659888738822197</v>
      </c>
      <c r="S22" s="14">
        <v>0.35366173650654797</v>
      </c>
      <c r="T22" s="14">
        <v>5.03752142512559E-2</v>
      </c>
      <c r="U22">
        <v>1</v>
      </c>
      <c r="V22">
        <v>585</v>
      </c>
      <c r="W22" s="14">
        <v>0.13479229767803899</v>
      </c>
      <c r="X22" s="14">
        <v>7.3726295427847394E-2</v>
      </c>
      <c r="Y22" s="14">
        <v>8.2027294416837496E-2</v>
      </c>
      <c r="Z22">
        <v>1.3</v>
      </c>
      <c r="AA22">
        <v>427</v>
      </c>
      <c r="AB22" s="14">
        <v>0.14583923512920999</v>
      </c>
      <c r="AC22" s="14">
        <v>0.252209418113651</v>
      </c>
      <c r="AD22" s="14">
        <v>8.0073986599328004E-2</v>
      </c>
      <c r="AE22">
        <v>1.3</v>
      </c>
      <c r="AF22">
        <v>908</v>
      </c>
      <c r="AG22" s="14">
        <v>0.637876216302532</v>
      </c>
      <c r="AH22" s="14">
        <v>0.342015874717151</v>
      </c>
      <c r="AI22" s="14">
        <v>5.2948762720602303E-2</v>
      </c>
      <c r="AJ22">
        <v>1</v>
      </c>
      <c r="AK22">
        <v>221</v>
      </c>
      <c r="AL22" s="14">
        <v>3.3543453815819599E-3</v>
      </c>
      <c r="AM22" s="14">
        <v>2.1482443045575901E-2</v>
      </c>
      <c r="AN22" s="14">
        <v>0.148337422535855</v>
      </c>
      <c r="AO22">
        <v>1.4</v>
      </c>
      <c r="AP22">
        <v>653</v>
      </c>
      <c r="AQ22" s="14">
        <v>0.12304876317454901</v>
      </c>
      <c r="AR22" s="14">
        <v>5.7449880121590698E-2</v>
      </c>
      <c r="AS22" s="14">
        <v>8.4235090001617594E-2</v>
      </c>
      <c r="AT22">
        <v>1.2</v>
      </c>
      <c r="AU22">
        <v>298</v>
      </c>
      <c r="AV22" s="14">
        <v>4.6627868515392801E-2</v>
      </c>
      <c r="AW22" s="14">
        <v>4.70091326437896E-2</v>
      </c>
      <c r="AX22" s="14">
        <v>8.9436733261230694E-2</v>
      </c>
      <c r="AY22">
        <v>1.3</v>
      </c>
      <c r="AZ22">
        <v>728</v>
      </c>
      <c r="BA22" s="14">
        <v>0.28322712018708501</v>
      </c>
      <c r="BB22" s="14">
        <v>0.13381355741075901</v>
      </c>
      <c r="BC22" s="14">
        <v>6.5789770914804896E-2</v>
      </c>
      <c r="BD22">
        <v>1.2</v>
      </c>
      <c r="BE22">
        <v>619</v>
      </c>
      <c r="BF22" s="14">
        <v>0.92162284835617103</v>
      </c>
      <c r="BG22" s="14">
        <v>0.67446602291559898</v>
      </c>
      <c r="BH22" s="14">
        <v>5.0128282785419698E-2</v>
      </c>
      <c r="BI22">
        <v>1.1000000000000001</v>
      </c>
    </row>
    <row r="23" spans="1:61" x14ac:dyDescent="0.25">
      <c r="A23" t="s">
        <v>819</v>
      </c>
      <c r="B23">
        <v>739</v>
      </c>
      <c r="C23" s="14">
        <v>0.89845716260178798</v>
      </c>
      <c r="D23" s="14">
        <v>0.45190693202358001</v>
      </c>
      <c r="E23" s="14">
        <v>5.0215146934011003E-2</v>
      </c>
      <c r="F23">
        <v>1.1000000000000001</v>
      </c>
      <c r="G23">
        <v>349</v>
      </c>
      <c r="H23" s="14">
        <v>0.18212323943601699</v>
      </c>
      <c r="I23" s="14">
        <v>9.8338522592899894E-2</v>
      </c>
      <c r="J23" s="14">
        <v>6.6728144349626095E-2</v>
      </c>
      <c r="K23">
        <v>1.6</v>
      </c>
      <c r="L23">
        <v>329</v>
      </c>
      <c r="M23" s="14">
        <v>6.3210391927575493E-2</v>
      </c>
      <c r="N23" s="14">
        <v>6.2349314126799997E-2</v>
      </c>
      <c r="O23" s="14">
        <v>0.101648244234659</v>
      </c>
      <c r="P23">
        <v>2</v>
      </c>
      <c r="Q23">
        <v>473</v>
      </c>
      <c r="R23" s="14">
        <v>7.5778096981811094E-2</v>
      </c>
      <c r="S23" s="14">
        <v>4.6177416096703498E-2</v>
      </c>
      <c r="T23" s="14">
        <v>8.0631308838006704E-2</v>
      </c>
      <c r="U23">
        <v>1.5</v>
      </c>
      <c r="V23">
        <v>191</v>
      </c>
      <c r="W23" s="14">
        <v>2.2300580273349E-2</v>
      </c>
      <c r="X23" s="14">
        <v>3.09666409096679E-2</v>
      </c>
      <c r="Y23" s="14">
        <v>0.13425250023174301</v>
      </c>
      <c r="Z23">
        <v>1.8</v>
      </c>
      <c r="AA23">
        <v>464</v>
      </c>
      <c r="AB23" s="14">
        <v>0.236150318463343</v>
      </c>
      <c r="AC23" s="14">
        <v>0.252209418113651</v>
      </c>
      <c r="AD23" s="14">
        <v>6.9485934766417498E-2</v>
      </c>
      <c r="AE23">
        <v>1.2</v>
      </c>
      <c r="AF23">
        <v>877</v>
      </c>
      <c r="AG23" s="14">
        <v>0.80800126261166405</v>
      </c>
      <c r="AH23" s="14">
        <v>0.43323336337347301</v>
      </c>
      <c r="AI23" s="14">
        <v>5.0781394148553302E-2</v>
      </c>
      <c r="AJ23">
        <v>1</v>
      </c>
      <c r="AK23">
        <v>471</v>
      </c>
      <c r="AL23" s="14">
        <v>0.48200567715109899</v>
      </c>
      <c r="AM23" s="14">
        <v>0.280630816262123</v>
      </c>
      <c r="AN23" s="14">
        <v>5.44770111398988E-2</v>
      </c>
      <c r="AO23">
        <v>1.3</v>
      </c>
      <c r="AP23">
        <v>156</v>
      </c>
      <c r="AQ23" s="14">
        <v>4.55486151963359E-2</v>
      </c>
      <c r="AR23" s="14">
        <v>3.8314555012565497E-2</v>
      </c>
      <c r="AS23" s="14">
        <v>0.111027146224808</v>
      </c>
      <c r="AT23">
        <v>1.8</v>
      </c>
      <c r="AU23">
        <v>600</v>
      </c>
      <c r="AV23" s="14">
        <v>0.244797857630495</v>
      </c>
      <c r="AW23" s="14">
        <v>0.110743646551234</v>
      </c>
      <c r="AX23" s="14">
        <v>6.2425335122604397E-2</v>
      </c>
      <c r="AY23">
        <v>1.2</v>
      </c>
      <c r="AZ23">
        <v>203</v>
      </c>
      <c r="BA23" s="14">
        <v>8.6715414132099104E-3</v>
      </c>
      <c r="BB23" s="14">
        <v>1.68848123702613E-2</v>
      </c>
      <c r="BC23" s="14">
        <v>0.168687631101819</v>
      </c>
      <c r="BD23">
        <v>1.7</v>
      </c>
      <c r="BE23">
        <v>129</v>
      </c>
      <c r="BF23" s="14">
        <v>4.8882925388018299E-2</v>
      </c>
      <c r="BG23" s="14">
        <v>0.18019647022180699</v>
      </c>
      <c r="BH23" s="14">
        <v>0.108467782042903</v>
      </c>
      <c r="BI23">
        <v>1.4</v>
      </c>
    </row>
    <row r="24" spans="1:61" x14ac:dyDescent="0.25">
      <c r="A24" t="s">
        <v>808</v>
      </c>
      <c r="B24">
        <v>626</v>
      </c>
      <c r="C24" s="14">
        <v>0.554348720994571</v>
      </c>
      <c r="D24" s="14">
        <v>0.27882690483584499</v>
      </c>
      <c r="E24" s="14">
        <v>5.4674996928878498E-2</v>
      </c>
      <c r="F24">
        <v>1.2</v>
      </c>
      <c r="G24">
        <v>562</v>
      </c>
      <c r="H24" s="14">
        <v>0.65637841753515502</v>
      </c>
      <c r="I24" s="14">
        <v>0.35441541695698497</v>
      </c>
      <c r="J24" s="14">
        <v>5.1777712376769799E-2</v>
      </c>
      <c r="K24">
        <v>1.3</v>
      </c>
      <c r="L24">
        <v>812</v>
      </c>
      <c r="M24" s="14">
        <v>0.96055363494940205</v>
      </c>
      <c r="N24" s="14">
        <v>0.47373429031827402</v>
      </c>
      <c r="O24" s="14">
        <v>5.0032301524866901E-2</v>
      </c>
      <c r="P24">
        <v>1.1000000000000001</v>
      </c>
      <c r="Q24">
        <v>477</v>
      </c>
      <c r="R24" s="14">
        <v>0.38573960528851098</v>
      </c>
      <c r="S24" s="14">
        <v>0.16306660300682299</v>
      </c>
      <c r="T24" s="14">
        <v>5.6783086990950901E-2</v>
      </c>
      <c r="U24">
        <v>1.5</v>
      </c>
      <c r="V24">
        <v>577</v>
      </c>
      <c r="W24" s="14">
        <v>0.60730253381481203</v>
      </c>
      <c r="X24" s="14">
        <v>0.28110060003908799</v>
      </c>
      <c r="Y24" s="14">
        <v>5.3495368074930799E-2</v>
      </c>
      <c r="Z24">
        <v>1.3</v>
      </c>
      <c r="AA24">
        <v>645</v>
      </c>
      <c r="AB24" s="14">
        <v>0.73637158163314298</v>
      </c>
      <c r="AC24" s="14">
        <v>0.50480927120096297</v>
      </c>
      <c r="AD24" s="14">
        <v>5.1507193428740598E-2</v>
      </c>
      <c r="AE24">
        <v>1.1000000000000001</v>
      </c>
      <c r="AF24">
        <v>468</v>
      </c>
      <c r="AG24" s="14">
        <v>0.25996716420037902</v>
      </c>
      <c r="AH24" s="14">
        <v>0.13938895163252199</v>
      </c>
      <c r="AI24" s="14">
        <v>6.7546556620156697E-2</v>
      </c>
      <c r="AJ24">
        <v>1.3</v>
      </c>
      <c r="AK24">
        <v>92</v>
      </c>
      <c r="AL24" s="14">
        <v>2.7440730792035201E-2</v>
      </c>
      <c r="AM24" s="14">
        <v>6.3905593199758096E-2</v>
      </c>
      <c r="AN24" s="14">
        <v>9.9929930304868603E-2</v>
      </c>
      <c r="AO24">
        <v>1.9</v>
      </c>
      <c r="AP24">
        <v>274</v>
      </c>
      <c r="AQ24" s="14">
        <v>4.6835801088457703E-2</v>
      </c>
      <c r="AR24" s="14">
        <v>3.8314555012565497E-2</v>
      </c>
      <c r="AS24" s="14">
        <v>0.110209102007522</v>
      </c>
      <c r="AT24">
        <v>1.4</v>
      </c>
      <c r="AU24">
        <v>30</v>
      </c>
      <c r="AV24" s="14">
        <v>3.0163672382751399E-3</v>
      </c>
      <c r="AW24" s="14">
        <v>1.0875593876024599E-2</v>
      </c>
      <c r="AX24" s="14">
        <v>0.151959521781273</v>
      </c>
      <c r="AY24">
        <v>2.5</v>
      </c>
      <c r="AZ24">
        <v>143</v>
      </c>
      <c r="BA24" s="14">
        <v>1.35897877741697E-3</v>
      </c>
      <c r="BB24" s="14">
        <v>5.7785711367821296E-3</v>
      </c>
      <c r="BC24" s="14">
        <v>0.25095437955299099</v>
      </c>
      <c r="BD24">
        <v>1.9</v>
      </c>
      <c r="BE24">
        <v>379</v>
      </c>
      <c r="BF24" s="14">
        <v>0.554937214574171</v>
      </c>
      <c r="BG24" s="14">
        <v>0.40611655488933202</v>
      </c>
      <c r="BH24" s="14">
        <v>5.4671598492108897E-2</v>
      </c>
      <c r="BI24">
        <v>1.3</v>
      </c>
    </row>
    <row r="25" spans="1:61" x14ac:dyDescent="0.25">
      <c r="A25" t="s">
        <v>839</v>
      </c>
      <c r="B25">
        <v>535</v>
      </c>
      <c r="C25" s="14">
        <v>0.96298241422251696</v>
      </c>
      <c r="D25" s="14">
        <v>0.48436191119424199</v>
      </c>
      <c r="E25" s="14">
        <v>5.0028443108385598E-2</v>
      </c>
      <c r="F25">
        <v>1.2</v>
      </c>
      <c r="G25">
        <v>367</v>
      </c>
      <c r="H25" s="14">
        <v>0.27802262808442701</v>
      </c>
      <c r="I25" s="14">
        <v>0.150119965897174</v>
      </c>
      <c r="J25" s="14">
        <v>6.0867707273591899E-2</v>
      </c>
      <c r="K25">
        <v>1.5</v>
      </c>
      <c r="L25">
        <v>318</v>
      </c>
      <c r="M25" s="14">
        <v>6.3625047269855101E-2</v>
      </c>
      <c r="N25" s="14">
        <v>6.27583208644861E-2</v>
      </c>
      <c r="O25" s="14">
        <v>0.101466470528013</v>
      </c>
      <c r="P25">
        <v>2.2000000000000002</v>
      </c>
      <c r="Q25">
        <v>627</v>
      </c>
      <c r="R25" s="14">
        <v>0.15117681708903599</v>
      </c>
      <c r="S25" s="14">
        <v>6.3908112307147893E-2</v>
      </c>
      <c r="T25" s="14">
        <v>6.9344972114064304E-2</v>
      </c>
      <c r="U25">
        <v>1.2</v>
      </c>
      <c r="V25">
        <v>197</v>
      </c>
      <c r="W25" s="14">
        <v>4.6370462015200503E-3</v>
      </c>
      <c r="X25" s="14">
        <v>1.07316897022344E-2</v>
      </c>
      <c r="Y25" s="14">
        <v>0.194258694322271</v>
      </c>
      <c r="Z25">
        <v>1.8</v>
      </c>
      <c r="AA25">
        <v>260</v>
      </c>
      <c r="AB25" s="14">
        <v>0.26850097931272499</v>
      </c>
      <c r="AC25" s="14">
        <v>0.252209418113651</v>
      </c>
      <c r="AD25" s="14">
        <v>6.6898717378554295E-2</v>
      </c>
      <c r="AE25">
        <v>1.4</v>
      </c>
      <c r="AF25">
        <v>384</v>
      </c>
      <c r="AG25" s="14">
        <v>0.675352764535049</v>
      </c>
      <c r="AH25" s="14">
        <v>0.36211001539450999</v>
      </c>
      <c r="AI25" s="14">
        <v>5.2330868545372999E-2</v>
      </c>
      <c r="AJ25">
        <v>1.5</v>
      </c>
      <c r="AK25">
        <v>585</v>
      </c>
      <c r="AL25" s="14">
        <v>0.97800342996931799</v>
      </c>
      <c r="AM25" s="14">
        <v>0.56940802540258995</v>
      </c>
      <c r="AN25" s="14">
        <v>5.0006788385369899E-2</v>
      </c>
      <c r="AO25">
        <v>1.2</v>
      </c>
      <c r="AP25">
        <v>529</v>
      </c>
      <c r="AQ25" s="14">
        <v>0.93894476239694702</v>
      </c>
      <c r="AR25" s="14">
        <v>0.313682800542601</v>
      </c>
      <c r="AS25" s="14">
        <v>5.0077483524815801E-2</v>
      </c>
      <c r="AT25">
        <v>1.3</v>
      </c>
      <c r="AU25">
        <v>591</v>
      </c>
      <c r="AV25" s="14">
        <v>0.55679918855874</v>
      </c>
      <c r="AW25" s="14">
        <v>0.25188934713161398</v>
      </c>
      <c r="AX25" s="14">
        <v>5.3074170831476503E-2</v>
      </c>
      <c r="AY25">
        <v>1.2</v>
      </c>
      <c r="AZ25">
        <v>800</v>
      </c>
      <c r="BA25" s="14">
        <v>0.46945628172359399</v>
      </c>
      <c r="BB25" s="14">
        <v>0.221799434548381</v>
      </c>
      <c r="BC25" s="14">
        <v>5.6996777091408803E-2</v>
      </c>
      <c r="BD25">
        <v>1.1000000000000001</v>
      </c>
      <c r="BE25">
        <v>733</v>
      </c>
      <c r="BF25" s="14">
        <v>0.94582395854818602</v>
      </c>
      <c r="BG25" s="14">
        <v>0.69217698415149298</v>
      </c>
      <c r="BH25" s="14">
        <v>5.0061178153869602E-2</v>
      </c>
      <c r="BI25">
        <v>1.1000000000000001</v>
      </c>
    </row>
    <row r="26" spans="1:61" x14ac:dyDescent="0.25">
      <c r="A26" t="s">
        <v>818</v>
      </c>
      <c r="B26">
        <v>449</v>
      </c>
      <c r="C26" s="14">
        <v>0.58247134852826299</v>
      </c>
      <c r="D26" s="14">
        <v>0.29297205371794599</v>
      </c>
      <c r="E26" s="14">
        <v>5.4035128846472803E-2</v>
      </c>
      <c r="F26">
        <v>1.3</v>
      </c>
      <c r="G26">
        <v>610</v>
      </c>
      <c r="H26" s="14">
        <v>0.33194402702959802</v>
      </c>
      <c r="I26" s="14">
        <v>0.17923514485418701</v>
      </c>
      <c r="J26" s="14">
        <v>5.8634953336818597E-2</v>
      </c>
      <c r="K26">
        <v>1.2</v>
      </c>
      <c r="L26">
        <v>782</v>
      </c>
      <c r="M26" s="14">
        <v>0.43348530860002799</v>
      </c>
      <c r="N26" s="14">
        <v>0.21379009725349701</v>
      </c>
      <c r="O26" s="14">
        <v>5.8283063567712901E-2</v>
      </c>
      <c r="P26">
        <v>1.1000000000000001</v>
      </c>
      <c r="Q26">
        <v>439</v>
      </c>
      <c r="R26" s="14">
        <v>5.6381793702863198E-2</v>
      </c>
      <c r="S26" s="14">
        <v>4.6177416096703498E-2</v>
      </c>
      <c r="T26" s="14">
        <v>8.5909928206721095E-2</v>
      </c>
      <c r="U26">
        <v>1.6</v>
      </c>
      <c r="V26">
        <v>300</v>
      </c>
      <c r="W26" s="14">
        <v>4.5684130435444101E-2</v>
      </c>
      <c r="X26" s="14">
        <v>4.2291397656454503E-2</v>
      </c>
      <c r="Y26" s="14">
        <v>0.111349747153716</v>
      </c>
      <c r="Z26">
        <v>1.5</v>
      </c>
      <c r="AA26">
        <v>770</v>
      </c>
      <c r="AB26" s="14">
        <v>0.86311323311256005</v>
      </c>
      <c r="AC26" s="14">
        <v>0.59169524332421297</v>
      </c>
      <c r="AD26" s="14">
        <v>5.0394184819401798E-2</v>
      </c>
      <c r="AE26">
        <v>1.1000000000000001</v>
      </c>
      <c r="AF26">
        <v>350</v>
      </c>
      <c r="AG26" s="14">
        <v>6.8288219198752595E-2</v>
      </c>
      <c r="AH26" s="14">
        <v>7.3229427356673302E-2</v>
      </c>
      <c r="AI26" s="14">
        <v>9.9513656230654099E-2</v>
      </c>
      <c r="AJ26">
        <v>1.5</v>
      </c>
      <c r="AK26">
        <v>198</v>
      </c>
      <c r="AL26" s="14">
        <v>3.7339566818059902E-2</v>
      </c>
      <c r="AM26" s="14">
        <v>7.9021295381638407E-2</v>
      </c>
      <c r="AN26" s="14">
        <v>9.3837528635834805E-2</v>
      </c>
      <c r="AO26">
        <v>1.5</v>
      </c>
      <c r="AP26">
        <v>551</v>
      </c>
      <c r="AQ26" s="14">
        <v>9.5896694808955102E-2</v>
      </c>
      <c r="AR26" s="14">
        <v>5.7449880121590698E-2</v>
      </c>
      <c r="AS26" s="14">
        <v>9.0487485656833497E-2</v>
      </c>
      <c r="AT26">
        <v>1.3</v>
      </c>
      <c r="AU26">
        <v>60</v>
      </c>
      <c r="AV26" s="14">
        <v>1.16401790555431E-3</v>
      </c>
      <c r="AW26" s="14">
        <v>6.2628312861330001E-3</v>
      </c>
      <c r="AX26" s="14">
        <v>0.179041226227457</v>
      </c>
      <c r="AY26">
        <v>2.2999999999999998</v>
      </c>
      <c r="AZ26">
        <v>129</v>
      </c>
      <c r="BA26" s="14">
        <v>5.6862959611322303E-3</v>
      </c>
      <c r="BB26" s="14">
        <v>1.34327441974293E-2</v>
      </c>
      <c r="BC26" s="14">
        <v>0.18568096728064201</v>
      </c>
      <c r="BD26">
        <v>2</v>
      </c>
      <c r="BE26">
        <v>616</v>
      </c>
      <c r="BF26" s="14">
        <v>0.59780132797457597</v>
      </c>
      <c r="BG26" s="14">
        <v>0.437485555931938</v>
      </c>
      <c r="BH26" s="14">
        <v>5.3721643635302498E-2</v>
      </c>
      <c r="BI26">
        <v>1.1000000000000001</v>
      </c>
    </row>
    <row r="27" spans="1:61" x14ac:dyDescent="0.25">
      <c r="A27" t="s">
        <v>781</v>
      </c>
      <c r="B27">
        <v>744</v>
      </c>
      <c r="C27" s="14">
        <v>0.34281626413435401</v>
      </c>
      <c r="D27" s="14">
        <v>0.17243008639846</v>
      </c>
      <c r="E27" s="14">
        <v>6.2277359216155202E-2</v>
      </c>
      <c r="F27">
        <v>1.1000000000000001</v>
      </c>
      <c r="G27">
        <v>351</v>
      </c>
      <c r="H27" s="14">
        <v>9.9087154257271798E-2</v>
      </c>
      <c r="I27" s="14">
        <v>9.4325441204666696E-2</v>
      </c>
      <c r="J27" s="14">
        <v>7.62601497367843E-2</v>
      </c>
      <c r="K27">
        <v>1.6</v>
      </c>
      <c r="L27">
        <v>303</v>
      </c>
      <c r="M27" s="14">
        <v>3.26659706239057E-2</v>
      </c>
      <c r="N27" s="14">
        <v>4.8331472126141299E-2</v>
      </c>
      <c r="O27" s="14">
        <v>0.121077103175774</v>
      </c>
      <c r="P27">
        <v>1.2</v>
      </c>
      <c r="Q27">
        <v>410</v>
      </c>
      <c r="R27" s="14">
        <v>5.0418042744295503E-2</v>
      </c>
      <c r="S27" s="14">
        <v>4.26271964187648E-2</v>
      </c>
      <c r="T27" s="14">
        <v>8.7972957217439293E-2</v>
      </c>
      <c r="U27">
        <v>1.8</v>
      </c>
      <c r="V27">
        <v>333</v>
      </c>
      <c r="W27" s="14">
        <v>1.9206486627120201E-2</v>
      </c>
      <c r="X27" s="14">
        <v>2.6670174821825501E-2</v>
      </c>
      <c r="Y27" s="14">
        <v>0.139371510581665</v>
      </c>
      <c r="Z27">
        <v>1.4</v>
      </c>
      <c r="AA27">
        <v>365</v>
      </c>
      <c r="AB27" s="14">
        <v>0.64379862326110704</v>
      </c>
      <c r="AC27" s="14">
        <v>0.44134717025314801</v>
      </c>
      <c r="AD27" s="14">
        <v>5.28527806526971E-2</v>
      </c>
      <c r="AE27">
        <v>1.3</v>
      </c>
      <c r="AF27">
        <v>195</v>
      </c>
      <c r="AG27" s="14">
        <v>1.6179031610962999E-2</v>
      </c>
      <c r="AH27" s="14">
        <v>3.7465697998100601E-2</v>
      </c>
      <c r="AI27" s="14">
        <v>0.14408064045819899</v>
      </c>
      <c r="AJ27">
        <v>1.6</v>
      </c>
      <c r="AK27">
        <v>366</v>
      </c>
      <c r="AL27" s="14">
        <v>5.7123414788203999E-2</v>
      </c>
      <c r="AM27" s="14">
        <v>9.9319369609359207E-2</v>
      </c>
      <c r="AN27" s="14">
        <v>8.5852052753730396E-2</v>
      </c>
      <c r="AO27">
        <v>1.4</v>
      </c>
      <c r="AP27">
        <v>251</v>
      </c>
      <c r="AQ27" s="14">
        <v>2.8948038863160799E-2</v>
      </c>
      <c r="AR27" s="14">
        <v>2.90128948937259E-2</v>
      </c>
      <c r="AS27" s="14">
        <v>0.12486268792694</v>
      </c>
      <c r="AT27">
        <v>1.5</v>
      </c>
      <c r="AU27">
        <v>740</v>
      </c>
      <c r="AV27" s="14">
        <v>0.66536552655283199</v>
      </c>
      <c r="AW27" s="14">
        <v>0.30100347042728298</v>
      </c>
      <c r="AX27" s="14">
        <v>5.1657484012550402E-2</v>
      </c>
      <c r="AY27">
        <v>1.1000000000000001</v>
      </c>
      <c r="AZ27">
        <v>902</v>
      </c>
      <c r="BA27" s="14">
        <v>0.69592339972728601</v>
      </c>
      <c r="BB27" s="14">
        <v>0.32879614685692998</v>
      </c>
      <c r="BC27" s="14">
        <v>5.20124825021741E-2</v>
      </c>
      <c r="BD27">
        <v>1</v>
      </c>
      <c r="BE27">
        <v>742</v>
      </c>
      <c r="BF27" s="14">
        <v>0.85799447322935496</v>
      </c>
      <c r="BG27" s="14">
        <v>0.62790122996053099</v>
      </c>
      <c r="BH27" s="14">
        <v>5.0424571557996498E-2</v>
      </c>
      <c r="BI27">
        <v>1.1000000000000001</v>
      </c>
    </row>
    <row r="28" spans="1:61" x14ac:dyDescent="0.25">
      <c r="A28" t="s">
        <v>816</v>
      </c>
      <c r="B28">
        <v>100</v>
      </c>
      <c r="C28" s="14">
        <v>3.08399628494027E-3</v>
      </c>
      <c r="D28" s="14">
        <v>1.87864573629168E-2</v>
      </c>
      <c r="E28" s="14">
        <v>0.20792854260327401</v>
      </c>
      <c r="F28">
        <v>1.7</v>
      </c>
      <c r="G28">
        <v>455</v>
      </c>
      <c r="H28" s="14">
        <v>0.45176580933496102</v>
      </c>
      <c r="I28" s="14">
        <v>0.243933626403529</v>
      </c>
      <c r="J28" s="14">
        <v>5.5138715699056297E-2</v>
      </c>
      <c r="K28">
        <v>1.4</v>
      </c>
      <c r="L28">
        <v>441</v>
      </c>
      <c r="M28" s="14">
        <v>8.4959405841766394E-2</v>
      </c>
      <c r="N28" s="14">
        <v>8.3802054081928604E-2</v>
      </c>
      <c r="O28" s="14">
        <v>9.3640087141890302E-2</v>
      </c>
      <c r="P28">
        <v>1.5</v>
      </c>
      <c r="Q28">
        <v>590</v>
      </c>
      <c r="R28" s="14">
        <v>0.19888494067300699</v>
      </c>
      <c r="S28" s="14">
        <v>8.4076126019012098E-2</v>
      </c>
      <c r="T28" s="14">
        <v>6.5301317310529197E-2</v>
      </c>
      <c r="U28">
        <v>1.3</v>
      </c>
      <c r="V28">
        <v>671</v>
      </c>
      <c r="W28" s="14">
        <v>0.34441317566329499</v>
      </c>
      <c r="X28" s="14">
        <v>0.159417662449342</v>
      </c>
      <c r="Y28" s="14">
        <v>6.21318389160046E-2</v>
      </c>
      <c r="Z28">
        <v>1.2</v>
      </c>
      <c r="AA28">
        <v>808</v>
      </c>
      <c r="AB28" s="14">
        <v>0.62345589703850401</v>
      </c>
      <c r="AC28" s="14">
        <v>0.42740149791215698</v>
      </c>
      <c r="AD28" s="14">
        <v>5.3219062313053199E-2</v>
      </c>
      <c r="AE28">
        <v>1.1000000000000001</v>
      </c>
      <c r="AF28">
        <v>215</v>
      </c>
      <c r="AG28" s="14">
        <v>4.6389000035453903E-2</v>
      </c>
      <c r="AH28" s="14">
        <v>6.6195681290531702E-2</v>
      </c>
      <c r="AI28" s="14">
        <v>0.110490054319113</v>
      </c>
      <c r="AJ28">
        <v>1.5</v>
      </c>
      <c r="AK28">
        <v>825</v>
      </c>
      <c r="AL28" s="14">
        <v>0.50560169171750602</v>
      </c>
      <c r="AM28" s="14">
        <v>0.29436876405444301</v>
      </c>
      <c r="AN28" s="14">
        <v>5.4007768249676999E-2</v>
      </c>
      <c r="AO28">
        <v>1.1000000000000001</v>
      </c>
      <c r="AP28">
        <v>928</v>
      </c>
      <c r="AQ28" s="14">
        <v>0.67755568856161696</v>
      </c>
      <c r="AR28" s="14">
        <v>0.22635790136260001</v>
      </c>
      <c r="AS28" s="14">
        <v>5.22972513697662E-2</v>
      </c>
      <c r="AT28">
        <v>1</v>
      </c>
      <c r="AU28">
        <v>211</v>
      </c>
      <c r="AV28" s="14">
        <v>3.4326853447255903E-2</v>
      </c>
      <c r="AW28" s="14">
        <v>4.6587183754487803E-2</v>
      </c>
      <c r="AX28" s="14">
        <v>9.5343711657347202E-2</v>
      </c>
      <c r="AY28">
        <v>1.6</v>
      </c>
      <c r="AZ28">
        <v>457</v>
      </c>
      <c r="BA28" s="14">
        <v>5.9274441541123303E-2</v>
      </c>
      <c r="BB28" s="14">
        <v>5.6009635524412703E-2</v>
      </c>
      <c r="BC28" s="14">
        <v>0.10371394643154901</v>
      </c>
      <c r="BD28">
        <v>1.5</v>
      </c>
      <c r="BE28">
        <v>737</v>
      </c>
      <c r="BF28" s="14">
        <v>0.341045640218752</v>
      </c>
      <c r="BG28" s="14">
        <v>0.25418068795832699</v>
      </c>
      <c r="BH28" s="14">
        <v>6.23789895695811E-2</v>
      </c>
      <c r="BI28">
        <v>1.1000000000000001</v>
      </c>
    </row>
    <row r="29" spans="1:61" x14ac:dyDescent="0.25">
      <c r="A29" t="s">
        <v>836</v>
      </c>
      <c r="B29">
        <v>383</v>
      </c>
      <c r="C29" s="14">
        <v>0.18780831763619699</v>
      </c>
      <c r="D29" s="14">
        <v>0.124444816789578</v>
      </c>
      <c r="E29" s="14">
        <v>7.4397004276072695E-2</v>
      </c>
      <c r="F29">
        <v>1.4</v>
      </c>
      <c r="G29">
        <v>449</v>
      </c>
      <c r="H29" s="14">
        <v>0.12326218703503899</v>
      </c>
      <c r="I29" s="14">
        <v>9.4325441204666696E-2</v>
      </c>
      <c r="J29" s="14">
        <v>7.2705391238295197E-2</v>
      </c>
      <c r="K29">
        <v>1.4</v>
      </c>
      <c r="L29">
        <v>634</v>
      </c>
      <c r="M29" s="14">
        <v>0.42442416794342402</v>
      </c>
      <c r="N29" s="14">
        <v>0.20932124420641299</v>
      </c>
      <c r="O29" s="14">
        <v>5.86224472048536E-2</v>
      </c>
      <c r="P29">
        <v>1.2</v>
      </c>
      <c r="Q29">
        <v>959</v>
      </c>
      <c r="R29" s="14">
        <v>0.79416253727713004</v>
      </c>
      <c r="S29" s="14">
        <v>0.33572229922359598</v>
      </c>
      <c r="T29" s="14">
        <v>5.0600937099141402E-2</v>
      </c>
      <c r="U29">
        <v>1</v>
      </c>
      <c r="V29">
        <v>783</v>
      </c>
      <c r="W29" s="14">
        <v>0.587384644512849</v>
      </c>
      <c r="X29" s="14">
        <v>0.27188125659402801</v>
      </c>
      <c r="Y29" s="14">
        <v>5.39014156170761E-2</v>
      </c>
      <c r="Z29">
        <v>1.1000000000000001</v>
      </c>
      <c r="AA29">
        <v>662</v>
      </c>
      <c r="AB29" s="14">
        <v>0.44968945094144303</v>
      </c>
      <c r="AC29" s="14">
        <v>0.30827833346453798</v>
      </c>
      <c r="AD29" s="14">
        <v>5.7716398907476103E-2</v>
      </c>
      <c r="AE29">
        <v>1.1000000000000001</v>
      </c>
      <c r="AF29">
        <v>822</v>
      </c>
      <c r="AG29" s="14">
        <v>0.99312343114753299</v>
      </c>
      <c r="AH29" s="14">
        <v>0.53249199503768097</v>
      </c>
      <c r="AI29" s="14">
        <v>5.0000980109181699E-2</v>
      </c>
      <c r="AJ29">
        <v>1.1000000000000001</v>
      </c>
      <c r="AK29">
        <v>455</v>
      </c>
      <c r="AL29" s="14">
        <v>0.16670839369828599</v>
      </c>
      <c r="AM29" s="14">
        <v>0.118963219023258</v>
      </c>
      <c r="AN29" s="14">
        <v>6.8037542966092407E-2</v>
      </c>
      <c r="AO29">
        <v>1.3</v>
      </c>
      <c r="AP29">
        <v>99</v>
      </c>
      <c r="AQ29" s="14">
        <v>1.9034456689684899E-3</v>
      </c>
      <c r="AR29" s="14">
        <v>5.9272098092865598E-3</v>
      </c>
      <c r="AS29" s="14">
        <v>0.22908251512165301</v>
      </c>
      <c r="AT29">
        <v>2.2000000000000002</v>
      </c>
      <c r="AU29">
        <v>431</v>
      </c>
      <c r="AV29" s="14">
        <v>0.126530041956675</v>
      </c>
      <c r="AW29" s="14">
        <v>6.7177280217718904E-2</v>
      </c>
      <c r="AX29" s="14">
        <v>7.2107574045677594E-2</v>
      </c>
      <c r="AY29">
        <v>1.4</v>
      </c>
      <c r="AZ29">
        <v>77</v>
      </c>
      <c r="BA29" s="14">
        <v>5.3964505303571997E-4</v>
      </c>
      <c r="BB29" s="14">
        <v>4.0793734293878897E-3</v>
      </c>
      <c r="BC29" s="14">
        <v>0.29939693470464801</v>
      </c>
      <c r="BD29">
        <v>2.2999999999999998</v>
      </c>
      <c r="BE29">
        <v>82</v>
      </c>
      <c r="BF29" s="14">
        <v>1.72919135897763E-2</v>
      </c>
      <c r="BG29" s="14">
        <v>0.10658494351855601</v>
      </c>
      <c r="BH29" s="14">
        <v>0.14051260504582799</v>
      </c>
      <c r="BI29">
        <v>1.7</v>
      </c>
    </row>
    <row r="30" spans="1:61" x14ac:dyDescent="0.25">
      <c r="A30" t="s">
        <v>832</v>
      </c>
      <c r="B30">
        <v>495</v>
      </c>
      <c r="C30" s="14">
        <v>0.122211237185263</v>
      </c>
      <c r="D30" s="14">
        <v>0.122939874162206</v>
      </c>
      <c r="E30" s="14">
        <v>8.4402029831008807E-2</v>
      </c>
      <c r="F30">
        <v>1.3</v>
      </c>
      <c r="G30">
        <v>183</v>
      </c>
      <c r="H30" s="14">
        <v>3.69457408459972E-3</v>
      </c>
      <c r="I30" s="14">
        <v>1.19694430501449E-2</v>
      </c>
      <c r="J30" s="14">
        <v>0.14584710333218301</v>
      </c>
      <c r="K30">
        <v>1.7</v>
      </c>
      <c r="L30">
        <v>239</v>
      </c>
      <c r="M30" s="14">
        <v>1.0541015251057301E-2</v>
      </c>
      <c r="N30" s="14">
        <v>2.2292648121372799E-2</v>
      </c>
      <c r="O30" s="14">
        <v>0.15928666850123999</v>
      </c>
      <c r="P30">
        <v>1.6</v>
      </c>
      <c r="Q30">
        <v>100</v>
      </c>
      <c r="R30" s="14">
        <v>3.0642932142166401E-4</v>
      </c>
      <c r="S30" s="14">
        <v>1.16585253468305E-3</v>
      </c>
      <c r="T30" s="14">
        <v>0.22199458990398399</v>
      </c>
      <c r="U30">
        <v>2.1</v>
      </c>
      <c r="V30">
        <v>155</v>
      </c>
      <c r="W30" s="14">
        <v>9.4357573482572999E-4</v>
      </c>
      <c r="X30" s="14">
        <v>3.4940042627612899E-3</v>
      </c>
      <c r="Y30" s="14">
        <v>0.26949926630816901</v>
      </c>
      <c r="Z30">
        <v>2</v>
      </c>
      <c r="AA30">
        <v>799</v>
      </c>
      <c r="AB30" s="14">
        <v>0.74835431878187797</v>
      </c>
      <c r="AC30" s="14">
        <v>0.51302386958840995</v>
      </c>
      <c r="AD30" s="14">
        <v>5.13681211151907E-2</v>
      </c>
      <c r="AE30">
        <v>1.1000000000000001</v>
      </c>
      <c r="AF30">
        <v>516</v>
      </c>
      <c r="AG30" s="14">
        <v>6.9706278562777696E-2</v>
      </c>
      <c r="AH30" s="14">
        <v>7.47500948510635E-2</v>
      </c>
      <c r="AI30" s="14">
        <v>9.89508468665449E-2</v>
      </c>
      <c r="AJ30">
        <v>1.3</v>
      </c>
      <c r="AK30">
        <v>408</v>
      </c>
      <c r="AL30" s="14">
        <v>0.13954066431349799</v>
      </c>
      <c r="AM30" s="14">
        <v>0.118963219023258</v>
      </c>
      <c r="AN30" s="14">
        <v>7.0751758487528599E-2</v>
      </c>
      <c r="AO30">
        <v>1.4</v>
      </c>
      <c r="AP30">
        <v>589</v>
      </c>
      <c r="AQ30" s="14">
        <v>0.24360353821652</v>
      </c>
      <c r="AR30" s="14">
        <v>8.1383104896153496E-2</v>
      </c>
      <c r="AS30" s="14">
        <v>6.88626478978141E-2</v>
      </c>
      <c r="AT30">
        <v>1.3</v>
      </c>
      <c r="AU30">
        <v>162</v>
      </c>
      <c r="AV30" s="14">
        <v>3.7849189309491199E-4</v>
      </c>
      <c r="AW30" s="14">
        <v>3.0820543572902702E-3</v>
      </c>
      <c r="AX30" s="14">
        <v>0.21479851415370399</v>
      </c>
      <c r="AY30">
        <v>1.7</v>
      </c>
      <c r="AZ30">
        <v>234</v>
      </c>
      <c r="BA30" s="14">
        <v>1.2692704763126599E-2</v>
      </c>
      <c r="BB30" s="14">
        <v>2.3987194113283501E-2</v>
      </c>
      <c r="BC30" s="14">
        <v>0.15420565932824901</v>
      </c>
      <c r="BD30">
        <v>1.6</v>
      </c>
      <c r="BE30">
        <v>772</v>
      </c>
      <c r="BF30" s="14">
        <v>0.86081353105698399</v>
      </c>
      <c r="BG30" s="14">
        <v>0.62996428506464497</v>
      </c>
      <c r="BH30" s="14">
        <v>5.0407692360700897E-2</v>
      </c>
      <c r="BI30">
        <v>1.1000000000000001</v>
      </c>
    </row>
    <row r="31" spans="1:61" x14ac:dyDescent="0.25">
      <c r="A31" t="s">
        <v>848</v>
      </c>
      <c r="B31">
        <v>538</v>
      </c>
      <c r="C31" s="14">
        <v>0.133919152873126</v>
      </c>
      <c r="D31" s="14">
        <v>0.124444816789578</v>
      </c>
      <c r="E31" s="14">
        <v>8.2186534442054204E-2</v>
      </c>
      <c r="F31">
        <v>1.2</v>
      </c>
      <c r="G31">
        <v>812</v>
      </c>
      <c r="H31" s="14">
        <v>0.70913670772931903</v>
      </c>
      <c r="I31" s="14">
        <v>0.382902568450049</v>
      </c>
      <c r="J31" s="14">
        <v>5.1247454679218402E-2</v>
      </c>
      <c r="K31">
        <v>1.1000000000000001</v>
      </c>
      <c r="L31">
        <v>685</v>
      </c>
      <c r="M31" s="14">
        <v>0.32098325437571401</v>
      </c>
      <c r="N31" s="14">
        <v>0.15830534462944201</v>
      </c>
      <c r="O31" s="14">
        <v>6.3479579482333098E-2</v>
      </c>
      <c r="P31">
        <v>1.2</v>
      </c>
      <c r="Q31">
        <v>366</v>
      </c>
      <c r="R31" s="14">
        <v>2.3927813838954998E-2</v>
      </c>
      <c r="S31" s="14">
        <v>2.2428469253410601E-2</v>
      </c>
      <c r="T31" s="14">
        <v>0.102650977465405</v>
      </c>
      <c r="U31">
        <v>1.3</v>
      </c>
      <c r="V31">
        <v>310</v>
      </c>
      <c r="W31" s="14">
        <v>2.26903472136947E-2</v>
      </c>
      <c r="X31" s="14">
        <v>3.1507872246799198E-2</v>
      </c>
      <c r="Y31" s="14">
        <v>0.13366651211108199</v>
      </c>
      <c r="Z31">
        <v>1.5</v>
      </c>
      <c r="AA31">
        <v>715</v>
      </c>
      <c r="AB31" s="14">
        <v>0.380258772213799</v>
      </c>
      <c r="AC31" s="14">
        <v>0.26068109967428599</v>
      </c>
      <c r="AD31" s="14">
        <v>6.0465214345197998E-2</v>
      </c>
      <c r="AE31">
        <v>1.1000000000000001</v>
      </c>
      <c r="AF31">
        <v>273</v>
      </c>
      <c r="AG31" s="14">
        <v>4.1931398948478901E-2</v>
      </c>
      <c r="AH31" s="14">
        <v>6.6195681290531702E-2</v>
      </c>
      <c r="AI31" s="14">
        <v>0.11347838310342299</v>
      </c>
      <c r="AJ31">
        <v>1.3</v>
      </c>
      <c r="AK31">
        <v>134</v>
      </c>
      <c r="AL31" s="14">
        <v>3.2496688899468201E-3</v>
      </c>
      <c r="AM31" s="14">
        <v>2.1482443045575901E-2</v>
      </c>
      <c r="AN31" s="14">
        <v>0.14916034754264801</v>
      </c>
      <c r="AO31">
        <v>1.7</v>
      </c>
      <c r="AP31">
        <v>800</v>
      </c>
      <c r="AQ31" s="14">
        <v>0.55120270909614999</v>
      </c>
      <c r="AR31" s="14">
        <v>0.18414587990731299</v>
      </c>
      <c r="AS31" s="14">
        <v>5.4750623251233803E-2</v>
      </c>
      <c r="AT31">
        <v>1.1000000000000001</v>
      </c>
      <c r="AU31">
        <v>575</v>
      </c>
      <c r="AV31" s="14">
        <v>0.236785384864243</v>
      </c>
      <c r="AW31" s="14">
        <v>0.107118898930417</v>
      </c>
      <c r="AX31" s="14">
        <v>6.2874640042688001E-2</v>
      </c>
      <c r="AY31">
        <v>1.2</v>
      </c>
      <c r="AZ31">
        <v>283</v>
      </c>
      <c r="BA31" s="14">
        <v>1.31420275173169E-2</v>
      </c>
      <c r="BB31" s="14">
        <v>2.4441275138757101E-2</v>
      </c>
      <c r="BC31" s="14">
        <v>0.15292350908494701</v>
      </c>
      <c r="BD31">
        <v>1.5</v>
      </c>
      <c r="BE31">
        <v>53</v>
      </c>
      <c r="BF31" s="14">
        <v>1.35641640549732E-3</v>
      </c>
      <c r="BG31" s="14">
        <v>3.7165828233401497E-2</v>
      </c>
      <c r="BH31" s="14">
        <v>0.239040024107433</v>
      </c>
      <c r="BI31">
        <v>1.8</v>
      </c>
    </row>
    <row r="32" spans="1:61" x14ac:dyDescent="0.25">
      <c r="A32" t="s">
        <v>830</v>
      </c>
      <c r="B32">
        <v>850</v>
      </c>
      <c r="C32" s="14">
        <v>0.823086673247025</v>
      </c>
      <c r="D32" s="14">
        <v>0.413997003729622</v>
      </c>
      <c r="E32" s="14">
        <v>5.0661223702574698E-2</v>
      </c>
      <c r="F32">
        <v>1.1000000000000001</v>
      </c>
      <c r="G32">
        <v>163</v>
      </c>
      <c r="H32" s="14">
        <v>4.810807744969E-3</v>
      </c>
      <c r="I32" s="14">
        <v>1.3338439265531399E-2</v>
      </c>
      <c r="J32" s="14">
        <v>0.13917445636474099</v>
      </c>
      <c r="K32">
        <v>1.8</v>
      </c>
      <c r="L32">
        <v>409</v>
      </c>
      <c r="M32" s="14">
        <v>6.1774849724557997E-2</v>
      </c>
      <c r="N32" s="14">
        <v>6.0933327466556497E-2</v>
      </c>
      <c r="O32" s="14">
        <v>0.102288562175399</v>
      </c>
      <c r="P32">
        <v>1.5</v>
      </c>
      <c r="Q32">
        <v>161</v>
      </c>
      <c r="R32" s="14">
        <v>3.5668777006720997E-2</v>
      </c>
      <c r="S32" s="14">
        <v>3.0157060463332799E-2</v>
      </c>
      <c r="T32" s="14">
        <v>9.4589276853500298E-2</v>
      </c>
      <c r="U32">
        <v>1.9</v>
      </c>
      <c r="V32">
        <v>409</v>
      </c>
      <c r="W32" s="14">
        <v>0.21618613380028501</v>
      </c>
      <c r="X32" s="14">
        <v>0.100065533317734</v>
      </c>
      <c r="Y32" s="14">
        <v>7.1292207865956803E-2</v>
      </c>
      <c r="Z32">
        <v>1.6</v>
      </c>
      <c r="AA32">
        <v>582</v>
      </c>
      <c r="AB32" s="14">
        <v>0.18743552553509801</v>
      </c>
      <c r="AC32" s="14">
        <v>0.252209418113651</v>
      </c>
      <c r="AD32" s="14">
        <v>7.4397045514507806E-2</v>
      </c>
      <c r="AE32">
        <v>1.2</v>
      </c>
      <c r="AF32">
        <v>313</v>
      </c>
      <c r="AG32" s="14">
        <v>5.8778908569331698E-2</v>
      </c>
      <c r="AH32" s="14">
        <v>6.6195681290531702E-2</v>
      </c>
      <c r="AI32" s="14">
        <v>0.10368314085085301</v>
      </c>
      <c r="AJ32">
        <v>1.8</v>
      </c>
      <c r="AK32">
        <v>95</v>
      </c>
      <c r="AL32" s="14">
        <v>4.5241780045290197E-2</v>
      </c>
      <c r="AM32" s="14">
        <v>7.9021295381638407E-2</v>
      </c>
      <c r="AN32" s="14">
        <v>9.01706096203225E-2</v>
      </c>
      <c r="AO32">
        <v>1.8</v>
      </c>
      <c r="AP32">
        <v>332</v>
      </c>
      <c r="AQ32" s="14">
        <v>8.9678207682170594E-2</v>
      </c>
      <c r="AR32" s="14">
        <v>5.7449880121590698E-2</v>
      </c>
      <c r="AS32" s="14">
        <v>9.2223651804260107E-2</v>
      </c>
      <c r="AT32">
        <v>1.8</v>
      </c>
      <c r="AU32">
        <v>874</v>
      </c>
      <c r="AV32" s="14">
        <v>0.58947242707895098</v>
      </c>
      <c r="AW32" s="14">
        <v>0.26667033260832601</v>
      </c>
      <c r="AX32" s="14">
        <v>5.25881007547091E-2</v>
      </c>
      <c r="AY32">
        <v>1.1000000000000001</v>
      </c>
      <c r="AZ32">
        <v>891</v>
      </c>
      <c r="BA32" s="14">
        <v>0.63591496186471197</v>
      </c>
      <c r="BB32" s="14">
        <v>0.300444545005563</v>
      </c>
      <c r="BC32" s="14">
        <v>5.2961316951684198E-2</v>
      </c>
      <c r="BD32">
        <v>1</v>
      </c>
      <c r="BE32">
        <v>964</v>
      </c>
      <c r="BF32" s="14">
        <v>0.98477441037867997</v>
      </c>
      <c r="BG32" s="14">
        <v>0.72068187244038096</v>
      </c>
      <c r="BH32" s="14">
        <v>5.0004824241085301E-2</v>
      </c>
      <c r="BI32">
        <v>1</v>
      </c>
    </row>
    <row r="33" spans="1:61" x14ac:dyDescent="0.25">
      <c r="A33" t="s">
        <v>811</v>
      </c>
      <c r="B33">
        <v>132</v>
      </c>
      <c r="C33" s="14">
        <v>4.8741391156032897E-2</v>
      </c>
      <c r="D33" s="14">
        <v>7.3547989119810697E-2</v>
      </c>
      <c r="E33" s="14">
        <v>0.109045006730648</v>
      </c>
      <c r="F33">
        <v>1.6</v>
      </c>
      <c r="G33">
        <v>108</v>
      </c>
      <c r="H33" s="14">
        <v>1.22013998423999E-2</v>
      </c>
      <c r="I33" s="14">
        <v>2.6352872654417901E-2</v>
      </c>
      <c r="J33" s="14">
        <v>0.117178273521784</v>
      </c>
      <c r="K33">
        <v>2</v>
      </c>
      <c r="L33">
        <v>148</v>
      </c>
      <c r="M33" s="14">
        <v>3.0601935041372201E-2</v>
      </c>
      <c r="N33" s="14">
        <v>4.5277594457140399E-2</v>
      </c>
      <c r="O33" s="14">
        <v>0.12311321322053601</v>
      </c>
      <c r="P33">
        <v>2</v>
      </c>
      <c r="Q33">
        <v>33</v>
      </c>
      <c r="R33" s="14">
        <v>3.4757533940443697E-5</v>
      </c>
      <c r="S33" s="14">
        <v>2.3509301760490299E-4</v>
      </c>
      <c r="T33" s="14">
        <v>0.30510260281525697</v>
      </c>
      <c r="U33">
        <v>3.3</v>
      </c>
      <c r="V33">
        <v>38</v>
      </c>
      <c r="W33" s="14">
        <v>2.1023108722462101E-4</v>
      </c>
      <c r="X33" s="14">
        <v>1.36232790191558E-3</v>
      </c>
      <c r="Y33" s="14">
        <v>0.35381284663833501</v>
      </c>
      <c r="Z33">
        <v>3.3</v>
      </c>
      <c r="AA33">
        <v>952</v>
      </c>
      <c r="AB33" s="14">
        <v>0.84643564436729501</v>
      </c>
      <c r="AC33" s="14">
        <v>0.58026215488099198</v>
      </c>
      <c r="AD33" s="14">
        <v>5.0497499744118601E-2</v>
      </c>
      <c r="AE33">
        <v>1</v>
      </c>
      <c r="AF33">
        <v>727</v>
      </c>
      <c r="AG33" s="14">
        <v>0.38874103526796899</v>
      </c>
      <c r="AH33" s="14">
        <v>0.20843480571560799</v>
      </c>
      <c r="AI33" s="14">
        <v>6.0077686762670501E-2</v>
      </c>
      <c r="AJ33">
        <v>1.1000000000000001</v>
      </c>
      <c r="AK33">
        <v>182</v>
      </c>
      <c r="AL33" s="14">
        <v>1.51084245309958E-2</v>
      </c>
      <c r="AM33" s="14">
        <v>4.39817382818804E-2</v>
      </c>
      <c r="AN33" s="14">
        <v>0.11245910671655</v>
      </c>
      <c r="AO33">
        <v>1.5</v>
      </c>
      <c r="AP33">
        <v>486</v>
      </c>
      <c r="AQ33" s="14">
        <v>9.7501376911589804E-2</v>
      </c>
      <c r="AR33" s="14">
        <v>5.7449880121590698E-2</v>
      </c>
      <c r="AS33" s="14">
        <v>9.0061289598726696E-2</v>
      </c>
      <c r="AT33">
        <v>1.4</v>
      </c>
      <c r="AU33">
        <v>164</v>
      </c>
      <c r="AV33" s="14">
        <v>3.4343435289129198E-3</v>
      </c>
      <c r="AW33" s="14">
        <v>1.0875593876024599E-2</v>
      </c>
      <c r="AX33" s="14">
        <v>0.14849019917997999</v>
      </c>
      <c r="AY33">
        <v>1.7</v>
      </c>
      <c r="AZ33">
        <v>260</v>
      </c>
      <c r="BA33" s="14">
        <v>3.1174614492724601E-2</v>
      </c>
      <c r="BB33" s="14">
        <v>4.1063581741189598E-2</v>
      </c>
      <c r="BC33" s="14">
        <v>0.12321052174507199</v>
      </c>
      <c r="BD33">
        <v>1.6</v>
      </c>
      <c r="BE33">
        <v>659</v>
      </c>
      <c r="BF33" s="14">
        <v>0.62902853838577599</v>
      </c>
      <c r="BG33" s="14">
        <v>0.46033838824871198</v>
      </c>
      <c r="BH33" s="14">
        <v>5.3115967863523302E-2</v>
      </c>
      <c r="BI33">
        <v>1.1000000000000001</v>
      </c>
    </row>
    <row r="34" spans="1:61" x14ac:dyDescent="0.25">
      <c r="A34" t="s">
        <v>764</v>
      </c>
      <c r="B34">
        <v>576</v>
      </c>
      <c r="C34" s="14">
        <v>0.213438690988239</v>
      </c>
      <c r="D34" s="14">
        <v>0.124444816789578</v>
      </c>
      <c r="E34" s="14">
        <v>7.1622924754783004E-2</v>
      </c>
      <c r="F34">
        <v>1.2</v>
      </c>
      <c r="G34">
        <v>14</v>
      </c>
      <c r="H34" s="14">
        <v>3.6669308668413298E-6</v>
      </c>
      <c r="I34" s="14">
        <v>9.5039090676090506E-5</v>
      </c>
      <c r="J34" s="14">
        <v>0.393127289040826</v>
      </c>
      <c r="K34">
        <v>3.2</v>
      </c>
      <c r="L34">
        <v>78</v>
      </c>
      <c r="M34" s="14">
        <v>1.1801138293187001E-3</v>
      </c>
      <c r="N34" s="14">
        <v>5.2381702632448499E-3</v>
      </c>
      <c r="O34" s="14">
        <v>0.25118374481494299</v>
      </c>
      <c r="P34">
        <v>2.5</v>
      </c>
      <c r="Q34">
        <v>12</v>
      </c>
      <c r="R34" s="14">
        <v>2.24488930666844E-7</v>
      </c>
      <c r="S34" s="14">
        <v>9.1103897451061506E-6</v>
      </c>
      <c r="T34" s="14">
        <v>0.55363863743022301</v>
      </c>
      <c r="U34">
        <v>3.9</v>
      </c>
      <c r="V34">
        <v>54</v>
      </c>
      <c r="W34" s="14">
        <v>4.1177592818408799E-4</v>
      </c>
      <c r="X34" s="14">
        <v>2.0238588819389801E-3</v>
      </c>
      <c r="Y34" s="14">
        <v>0.31450597318656298</v>
      </c>
      <c r="Z34">
        <v>3</v>
      </c>
      <c r="AA34">
        <v>386</v>
      </c>
      <c r="AB34" s="14">
        <v>0.94185462462298997</v>
      </c>
      <c r="AC34" s="14">
        <v>0.64567530645154403</v>
      </c>
      <c r="AD34" s="14">
        <v>5.0070489506485003E-2</v>
      </c>
      <c r="AE34">
        <v>1.3</v>
      </c>
      <c r="AF34">
        <v>1</v>
      </c>
      <c r="AG34" s="14">
        <v>3.152277942009E-7</v>
      </c>
      <c r="AH34" s="14">
        <v>4.0910508925472199E-5</v>
      </c>
      <c r="AI34" s="14">
        <v>0.74761574603423597</v>
      </c>
      <c r="AJ34">
        <v>6</v>
      </c>
      <c r="AK34">
        <v>39</v>
      </c>
      <c r="AL34" s="14">
        <v>6.3173529629602099E-3</v>
      </c>
      <c r="AM34" s="14">
        <v>3.3102504853903203E-2</v>
      </c>
      <c r="AN34" s="14">
        <v>0.13249067776346399</v>
      </c>
      <c r="AO34">
        <v>2.2999999999999998</v>
      </c>
      <c r="AP34">
        <v>331</v>
      </c>
      <c r="AQ34" s="14">
        <v>0.117609514621192</v>
      </c>
      <c r="AR34" s="14">
        <v>5.7449880121590698E-2</v>
      </c>
      <c r="AS34" s="14">
        <v>8.5344781309950796E-2</v>
      </c>
      <c r="AT34">
        <v>1.8</v>
      </c>
      <c r="AU34">
        <v>18</v>
      </c>
      <c r="AV34" s="14">
        <v>1.03893614207561E-3</v>
      </c>
      <c r="AW34" s="14">
        <v>5.7566328832140603E-3</v>
      </c>
      <c r="AX34" s="14">
        <v>0.182469396247081</v>
      </c>
      <c r="AY34">
        <v>2.7</v>
      </c>
      <c r="AZ34">
        <v>20</v>
      </c>
      <c r="BA34" s="14">
        <v>6.9482486526906096E-4</v>
      </c>
      <c r="BB34" s="14">
        <v>4.5958798618142499E-3</v>
      </c>
      <c r="BC34" s="14">
        <v>0.28565094845307698</v>
      </c>
      <c r="BD34">
        <v>3.3</v>
      </c>
      <c r="BE34">
        <v>463</v>
      </c>
      <c r="BF34" s="14">
        <v>0.39093380558630197</v>
      </c>
      <c r="BG34" s="14">
        <v>0.286094870095011</v>
      </c>
      <c r="BH34" s="14">
        <v>5.9994026490185898E-2</v>
      </c>
      <c r="BI34">
        <v>1.2</v>
      </c>
    </row>
    <row r="35" spans="1:61" x14ac:dyDescent="0.25">
      <c r="A35" t="s">
        <v>858</v>
      </c>
      <c r="B35">
        <v>420</v>
      </c>
      <c r="C35" s="14">
        <v>0.120076563267436</v>
      </c>
      <c r="D35" s="14">
        <v>0.12079247308126299</v>
      </c>
      <c r="E35" s="14">
        <v>8.4833896161244093E-2</v>
      </c>
      <c r="F35">
        <v>1.3</v>
      </c>
      <c r="G35">
        <v>550</v>
      </c>
      <c r="H35" s="14">
        <v>0.16101881017159</v>
      </c>
      <c r="I35" s="14">
        <v>9.4325441204666696E-2</v>
      </c>
      <c r="J35" s="14">
        <v>6.8559051643013402E-2</v>
      </c>
      <c r="K35">
        <v>1.3</v>
      </c>
      <c r="L35">
        <v>677</v>
      </c>
      <c r="M35" s="14">
        <v>0.88552535108289698</v>
      </c>
      <c r="N35" s="14">
        <v>0.436731181363126</v>
      </c>
      <c r="O35" s="14">
        <v>5.0273884402199397E-2</v>
      </c>
      <c r="P35">
        <v>1.2</v>
      </c>
      <c r="Q35">
        <v>227</v>
      </c>
      <c r="R35" s="14">
        <v>1.6325762703151499E-2</v>
      </c>
      <c r="S35" s="14">
        <v>2.0704537172224601E-2</v>
      </c>
      <c r="T35" s="14">
        <v>0.110801183291121</v>
      </c>
      <c r="U35">
        <v>1.7</v>
      </c>
      <c r="V35">
        <v>789</v>
      </c>
      <c r="W35" s="14">
        <v>0.37243955478218599</v>
      </c>
      <c r="X35" s="14">
        <v>0.17239016223088499</v>
      </c>
      <c r="Y35" s="14">
        <v>6.0753653210226799E-2</v>
      </c>
      <c r="Z35">
        <v>1.1000000000000001</v>
      </c>
      <c r="AA35">
        <v>240</v>
      </c>
      <c r="AB35" s="14">
        <v>0.241820780654772</v>
      </c>
      <c r="AC35" s="14">
        <v>0.252209418113651</v>
      </c>
      <c r="AD35" s="14">
        <v>6.8999824870486698E-2</v>
      </c>
      <c r="AE35">
        <v>1.5</v>
      </c>
      <c r="AF35">
        <v>358</v>
      </c>
      <c r="AG35" s="14">
        <v>0.145080283593849</v>
      </c>
      <c r="AH35" s="14">
        <v>0.102997602461081</v>
      </c>
      <c r="AI35" s="14">
        <v>8.0285025684359496E-2</v>
      </c>
      <c r="AJ35">
        <v>1.5</v>
      </c>
      <c r="AK35">
        <v>50</v>
      </c>
      <c r="AL35" s="14">
        <v>5.13236927045135E-3</v>
      </c>
      <c r="AM35" s="14">
        <v>2.9881411070473599E-2</v>
      </c>
      <c r="AN35" s="14">
        <v>0.13756856510804499</v>
      </c>
      <c r="AO35">
        <v>2.2000000000000002</v>
      </c>
      <c r="AP35">
        <v>368</v>
      </c>
      <c r="AQ35" s="14">
        <v>7.74923313268292E-2</v>
      </c>
      <c r="AR35" s="14">
        <v>5.1777298270712403E-2</v>
      </c>
      <c r="AS35" s="14">
        <v>9.6084623911059194E-2</v>
      </c>
      <c r="AT35">
        <v>1.6</v>
      </c>
      <c r="AU35">
        <v>425</v>
      </c>
      <c r="AV35" s="14">
        <v>8.3395397928933399E-2</v>
      </c>
      <c r="AW35" s="14">
        <v>6.7177280217718904E-2</v>
      </c>
      <c r="AX35" s="14">
        <v>7.8977195813953099E-2</v>
      </c>
      <c r="AY35">
        <v>1.4</v>
      </c>
      <c r="AZ35">
        <v>858</v>
      </c>
      <c r="BA35" s="14">
        <v>0.61398303645664698</v>
      </c>
      <c r="BB35" s="14">
        <v>0.29008258193584702</v>
      </c>
      <c r="BC35" s="14">
        <v>5.3365611803250501E-2</v>
      </c>
      <c r="BD35">
        <v>1.1000000000000001</v>
      </c>
      <c r="BE35">
        <v>360</v>
      </c>
      <c r="BF35" s="14">
        <v>0.19813853115544999</v>
      </c>
      <c r="BG35" s="14">
        <v>0.25418068795832699</v>
      </c>
      <c r="BH35" s="14">
        <v>7.3187942017260602E-2</v>
      </c>
      <c r="BI35">
        <v>1.3</v>
      </c>
    </row>
    <row r="36" spans="1:61" x14ac:dyDescent="0.25">
      <c r="A36" t="s">
        <v>828</v>
      </c>
      <c r="B36">
        <v>869</v>
      </c>
      <c r="C36" s="14">
        <v>0.80699709862285096</v>
      </c>
      <c r="D36" s="14">
        <v>0.40590425250159501</v>
      </c>
      <c r="E36" s="14">
        <v>5.0789772136902098E-2</v>
      </c>
      <c r="F36">
        <v>1</v>
      </c>
      <c r="G36">
        <v>195</v>
      </c>
      <c r="H36" s="14">
        <v>8.0965284474343504E-4</v>
      </c>
      <c r="I36" s="14">
        <v>3.9345916715841098E-3</v>
      </c>
      <c r="J36" s="14">
        <v>0.188045128911531</v>
      </c>
      <c r="K36">
        <v>1.6</v>
      </c>
      <c r="L36">
        <v>288</v>
      </c>
      <c r="M36" s="14">
        <v>1.78115514569228E-2</v>
      </c>
      <c r="N36" s="14">
        <v>3.5137830442366597E-2</v>
      </c>
      <c r="O36" s="14">
        <v>0.14079182417910299</v>
      </c>
      <c r="P36">
        <v>1.4</v>
      </c>
      <c r="Q36">
        <v>214</v>
      </c>
      <c r="R36" s="14">
        <v>1.8876751882463899E-3</v>
      </c>
      <c r="S36" s="14">
        <v>3.9899556113427298E-3</v>
      </c>
      <c r="T36" s="14">
        <v>0.16492931965861701</v>
      </c>
      <c r="U36">
        <v>1.7</v>
      </c>
      <c r="V36">
        <v>307</v>
      </c>
      <c r="W36" s="14">
        <v>2.73821344632438E-2</v>
      </c>
      <c r="X36" s="14">
        <v>3.4223005194551001E-2</v>
      </c>
      <c r="Y36" s="14">
        <v>0.12741437934382799</v>
      </c>
      <c r="Z36">
        <v>1.5</v>
      </c>
      <c r="AA36">
        <v>549</v>
      </c>
      <c r="AB36" s="14">
        <v>0.31770513209296403</v>
      </c>
      <c r="AC36" s="14">
        <v>0.252209418113651</v>
      </c>
      <c r="AD36" s="14">
        <v>6.3675560609202694E-2</v>
      </c>
      <c r="AE36">
        <v>1.2</v>
      </c>
      <c r="AF36">
        <v>103</v>
      </c>
      <c r="AG36" s="14">
        <v>7.8336173975612701E-4</v>
      </c>
      <c r="AH36" s="14">
        <v>5.4602881708673504E-3</v>
      </c>
      <c r="AI36" s="14">
        <v>0.271028564045104</v>
      </c>
      <c r="AJ36">
        <v>2</v>
      </c>
      <c r="AK36">
        <v>114</v>
      </c>
      <c r="AL36" s="14">
        <v>9.2411161245942099E-4</v>
      </c>
      <c r="AM36" s="14">
        <v>1.02225968694751E-2</v>
      </c>
      <c r="AN36" s="14">
        <v>0.184105153614115</v>
      </c>
      <c r="AO36">
        <v>1.8</v>
      </c>
      <c r="AP36">
        <v>115</v>
      </c>
      <c r="AQ36" s="14">
        <v>2.8984608881650301E-3</v>
      </c>
      <c r="AR36" s="14">
        <v>7.7465458252670497E-3</v>
      </c>
      <c r="AS36" s="14">
        <v>0.21058331968566099</v>
      </c>
      <c r="AT36">
        <v>2</v>
      </c>
      <c r="AU36">
        <v>725</v>
      </c>
      <c r="AV36" s="14">
        <v>0.33461791344591202</v>
      </c>
      <c r="AW36" s="14">
        <v>0.15137717419202401</v>
      </c>
      <c r="AX36" s="14">
        <v>5.8439972266546701E-2</v>
      </c>
      <c r="AY36">
        <v>1.1000000000000001</v>
      </c>
      <c r="AZ36">
        <v>958</v>
      </c>
      <c r="BA36" s="14">
        <v>0.82604375019661003</v>
      </c>
      <c r="BB36" s="14">
        <v>0.39027284081312302</v>
      </c>
      <c r="BC36" s="14">
        <v>5.0633749395547899E-2</v>
      </c>
      <c r="BD36">
        <v>1</v>
      </c>
      <c r="BE36">
        <v>598</v>
      </c>
      <c r="BF36" s="14">
        <v>0.56093263288455897</v>
      </c>
      <c r="BG36" s="14">
        <v>0.41050414787352801</v>
      </c>
      <c r="BH36" s="14">
        <v>5.45298915859894E-2</v>
      </c>
      <c r="BI36">
        <v>1.1000000000000001</v>
      </c>
    </row>
    <row r="37" spans="1:61" x14ac:dyDescent="0.25">
      <c r="A37" t="s">
        <v>867</v>
      </c>
      <c r="B37">
        <v>701</v>
      </c>
      <c r="C37" s="14">
        <v>0.69971386913980105</v>
      </c>
      <c r="D37" s="14">
        <v>0.35194282049200398</v>
      </c>
      <c r="E37" s="14">
        <v>5.1975017363978797E-2</v>
      </c>
      <c r="F37">
        <v>1.1000000000000001</v>
      </c>
      <c r="G37">
        <v>256</v>
      </c>
      <c r="H37" s="14">
        <v>2.4329780171630001E-2</v>
      </c>
      <c r="I37" s="14">
        <v>3.9411027024840499E-2</v>
      </c>
      <c r="J37" s="14">
        <v>0.102379257672691</v>
      </c>
      <c r="K37">
        <v>1.5</v>
      </c>
      <c r="L37">
        <v>95</v>
      </c>
      <c r="M37" s="14">
        <v>7.8206081394083195E-5</v>
      </c>
      <c r="N37" s="14">
        <v>8.0997762489834002E-4</v>
      </c>
      <c r="O37" s="14">
        <v>0.39721544577509799</v>
      </c>
      <c r="P37">
        <v>2.2999999999999998</v>
      </c>
      <c r="Q37">
        <v>370</v>
      </c>
      <c r="R37" s="14">
        <v>8.7076954547672392E-3</v>
      </c>
      <c r="S37" s="14">
        <v>1.2255456408458199E-2</v>
      </c>
      <c r="T37" s="14">
        <v>0.12512534287479599</v>
      </c>
      <c r="U37">
        <v>1.3</v>
      </c>
      <c r="V37">
        <v>151</v>
      </c>
      <c r="W37" s="14">
        <v>7.0830993204040695E-7</v>
      </c>
      <c r="X37" s="14">
        <v>4.7116256395534098E-5</v>
      </c>
      <c r="Y37" s="14">
        <v>0.74084479036570805</v>
      </c>
      <c r="Z37">
        <v>2</v>
      </c>
      <c r="AA37">
        <v>82</v>
      </c>
      <c r="AB37" s="14">
        <v>5.9844472009906697E-5</v>
      </c>
      <c r="AC37" s="14">
        <v>1.17181505695278E-2</v>
      </c>
      <c r="AD37" s="14">
        <v>0.39692904039653099</v>
      </c>
      <c r="AE37">
        <v>1.6</v>
      </c>
      <c r="AF37">
        <v>240</v>
      </c>
      <c r="AG37" s="14">
        <v>1.44067461220043E-3</v>
      </c>
      <c r="AH37" s="14">
        <v>7.8443633960388805E-3</v>
      </c>
      <c r="AI37" s="14">
        <v>0.24182235840777599</v>
      </c>
      <c r="AJ37">
        <v>1.4</v>
      </c>
      <c r="AK37">
        <v>833</v>
      </c>
      <c r="AL37" s="14">
        <v>0.64689816280488399</v>
      </c>
      <c r="AM37" s="14">
        <v>0.37663365406688598</v>
      </c>
      <c r="AN37" s="14">
        <v>5.1885044230791502E-2</v>
      </c>
      <c r="AO37">
        <v>1.1000000000000001</v>
      </c>
      <c r="AP37">
        <v>739</v>
      </c>
      <c r="AQ37" s="14">
        <v>0.29930176885716098</v>
      </c>
      <c r="AR37" s="14">
        <v>9.9990777756506402E-2</v>
      </c>
      <c r="AS37" s="14">
        <v>6.4793300197238293E-2</v>
      </c>
      <c r="AT37">
        <v>1.1000000000000001</v>
      </c>
      <c r="AU37">
        <v>292</v>
      </c>
      <c r="AV37" s="14">
        <v>5.1478841001543199E-3</v>
      </c>
      <c r="AW37" s="14">
        <v>1.39730501596479E-2</v>
      </c>
      <c r="AX37" s="14">
        <v>0.13800289905566701</v>
      </c>
      <c r="AY37">
        <v>1.3</v>
      </c>
      <c r="AZ37">
        <v>232</v>
      </c>
      <c r="BA37" s="14">
        <v>2.0079375353310099E-4</v>
      </c>
      <c r="BB37" s="14">
        <v>3.0357461755357801E-3</v>
      </c>
      <c r="BC37" s="14">
        <v>0.35658639831621602</v>
      </c>
      <c r="BD37">
        <v>1.6</v>
      </c>
      <c r="BE37">
        <v>476</v>
      </c>
      <c r="BF37" s="14">
        <v>0.14388105760879799</v>
      </c>
      <c r="BG37" s="14">
        <v>0.25263504200596199</v>
      </c>
      <c r="BH37" s="14">
        <v>8.0389405098669098E-2</v>
      </c>
      <c r="BI37">
        <v>1.2</v>
      </c>
    </row>
    <row r="38" spans="1:61" x14ac:dyDescent="0.25">
      <c r="A38" t="s">
        <v>852</v>
      </c>
      <c r="B38">
        <v>239</v>
      </c>
      <c r="C38" s="14">
        <v>3.2273185860493402E-2</v>
      </c>
      <c r="D38" s="14">
        <v>6.4931204361966699E-2</v>
      </c>
      <c r="E38" s="14">
        <v>0.121452914192588</v>
      </c>
      <c r="F38">
        <v>1.3</v>
      </c>
      <c r="G38">
        <v>908</v>
      </c>
      <c r="H38" s="14">
        <v>0.68856937643518101</v>
      </c>
      <c r="I38" s="14">
        <v>0.37179711601351501</v>
      </c>
      <c r="J38" s="14">
        <v>5.1441075045690399E-2</v>
      </c>
      <c r="K38">
        <v>1</v>
      </c>
      <c r="L38">
        <v>278</v>
      </c>
      <c r="M38" s="14">
        <v>2.5613596702180799E-3</v>
      </c>
      <c r="N38" s="14">
        <v>8.8426372357559499E-3</v>
      </c>
      <c r="O38" s="14">
        <v>0.21593089549859801</v>
      </c>
      <c r="P38">
        <v>1.4</v>
      </c>
      <c r="Q38">
        <v>616</v>
      </c>
      <c r="R38" s="14">
        <v>5.1054690296393299E-2</v>
      </c>
      <c r="S38" s="14">
        <v>4.3165466029714099E-2</v>
      </c>
      <c r="T38" s="14">
        <v>8.7739581093414107E-2</v>
      </c>
      <c r="U38">
        <v>1.3</v>
      </c>
      <c r="V38">
        <v>792</v>
      </c>
      <c r="W38" s="14">
        <v>0.64515048656637397</v>
      </c>
      <c r="X38" s="14">
        <v>0.298619186964594</v>
      </c>
      <c r="Y38" s="14">
        <v>5.2800680867830102E-2</v>
      </c>
      <c r="Z38">
        <v>1.1000000000000001</v>
      </c>
      <c r="AA38">
        <v>122</v>
      </c>
      <c r="AB38" s="14">
        <v>5.5771298663989102E-3</v>
      </c>
      <c r="AC38" s="14">
        <v>8.4005512032715807E-2</v>
      </c>
      <c r="AD38" s="14">
        <v>0.18080806596264301</v>
      </c>
      <c r="AE38">
        <v>1.4</v>
      </c>
      <c r="AF38">
        <v>907</v>
      </c>
      <c r="AG38" s="14">
        <v>0.928527280390399</v>
      </c>
      <c r="AH38" s="14">
        <v>0.49785689117282</v>
      </c>
      <c r="AI38" s="14">
        <v>5.0106266099868901E-2</v>
      </c>
      <c r="AJ38">
        <v>1</v>
      </c>
      <c r="AK38">
        <v>910</v>
      </c>
      <c r="AL38" s="14">
        <v>0.57532920556040201</v>
      </c>
      <c r="AM38" s="14">
        <v>0.33496515130306498</v>
      </c>
      <c r="AN38" s="14">
        <v>5.2827844703566398E-2</v>
      </c>
      <c r="AO38">
        <v>1</v>
      </c>
      <c r="AP38">
        <v>294</v>
      </c>
      <c r="AQ38" s="14">
        <v>3.3033475383548498E-2</v>
      </c>
      <c r="AR38" s="14">
        <v>3.3107484545249297E-2</v>
      </c>
      <c r="AS38" s="14">
        <v>0.120730180581614</v>
      </c>
      <c r="AT38">
        <v>1.3</v>
      </c>
      <c r="AU38">
        <v>859</v>
      </c>
      <c r="AV38" s="14">
        <v>0.71665310685172801</v>
      </c>
      <c r="AW38" s="14">
        <v>0.32420536328723698</v>
      </c>
      <c r="AX38" s="14">
        <v>5.11650929712738E-2</v>
      </c>
      <c r="AY38">
        <v>1.1000000000000001</v>
      </c>
      <c r="AZ38">
        <v>530</v>
      </c>
      <c r="BA38" s="14">
        <v>0.13905811428401399</v>
      </c>
      <c r="BB38" s="14">
        <v>6.6080909321412903E-2</v>
      </c>
      <c r="BC38" s="14">
        <v>8.1278544202867897E-2</v>
      </c>
      <c r="BD38">
        <v>1.4</v>
      </c>
      <c r="BE38">
        <v>385</v>
      </c>
      <c r="BF38" s="14">
        <v>0.21678014514406799</v>
      </c>
      <c r="BG38" s="14">
        <v>0.25418068795832699</v>
      </c>
      <c r="BH38" s="14">
        <v>7.12681614778298E-2</v>
      </c>
      <c r="BI38">
        <v>1.3</v>
      </c>
    </row>
    <row r="39" spans="1:61" x14ac:dyDescent="0.25">
      <c r="A39" t="s">
        <v>829</v>
      </c>
      <c r="B39">
        <v>462</v>
      </c>
      <c r="C39" s="14">
        <v>0.22215921516016701</v>
      </c>
      <c r="D39" s="14">
        <v>0.124444816789578</v>
      </c>
      <c r="E39" s="14">
        <v>7.0775105980009606E-2</v>
      </c>
      <c r="F39">
        <v>1.3</v>
      </c>
      <c r="G39">
        <v>850</v>
      </c>
      <c r="H39" s="14">
        <v>0.35489644364620998</v>
      </c>
      <c r="I39" s="14">
        <v>0.191628438247188</v>
      </c>
      <c r="J39" s="14">
        <v>5.7832117552824101E-2</v>
      </c>
      <c r="K39">
        <v>1.1000000000000001</v>
      </c>
      <c r="L39">
        <v>380</v>
      </c>
      <c r="M39" s="14">
        <v>5.1036794950497497E-2</v>
      </c>
      <c r="N39" s="14">
        <v>6.0631987807948699E-2</v>
      </c>
      <c r="O39" s="14">
        <v>0.107711407585755</v>
      </c>
      <c r="P39">
        <v>1.6</v>
      </c>
      <c r="Q39">
        <v>657</v>
      </c>
      <c r="R39" s="14">
        <v>0.91801020984320902</v>
      </c>
      <c r="S39" s="14">
        <v>0.38807735682922301</v>
      </c>
      <c r="T39" s="14">
        <v>5.0093379786961198E-2</v>
      </c>
      <c r="U39">
        <v>1.2</v>
      </c>
      <c r="V39">
        <v>633</v>
      </c>
      <c r="W39" s="14">
        <v>0.25553098339644897</v>
      </c>
      <c r="X39" s="14">
        <v>0.118276985129825</v>
      </c>
      <c r="Y39" s="14">
        <v>6.7827360008335405E-2</v>
      </c>
      <c r="Z39">
        <v>1.2</v>
      </c>
      <c r="AA39">
        <v>232</v>
      </c>
      <c r="AB39" s="14">
        <v>0.35123752999274499</v>
      </c>
      <c r="AC39" s="14">
        <v>0.252209418113651</v>
      </c>
      <c r="AD39" s="14">
        <v>6.1851797468081199E-2</v>
      </c>
      <c r="AE39">
        <v>1.5</v>
      </c>
      <c r="AF39">
        <v>501</v>
      </c>
      <c r="AG39" s="14">
        <v>0.211596955684386</v>
      </c>
      <c r="AH39" s="14">
        <v>0.113453858344764</v>
      </c>
      <c r="AI39" s="14">
        <v>7.1807714637883893E-2</v>
      </c>
      <c r="AJ39">
        <v>1.3</v>
      </c>
      <c r="AK39">
        <v>62</v>
      </c>
      <c r="AL39" s="14">
        <v>9.8091327327471892E-3</v>
      </c>
      <c r="AM39" s="14">
        <v>3.9120880304721599E-2</v>
      </c>
      <c r="AN39" s="14">
        <v>0.12212466329371401</v>
      </c>
      <c r="AO39">
        <v>2.1</v>
      </c>
      <c r="AP39">
        <v>29</v>
      </c>
      <c r="AQ39" s="14">
        <v>9.75439573843495E-4</v>
      </c>
      <c r="AR39" s="14">
        <v>3.9691609344177196E-3</v>
      </c>
      <c r="AS39" s="14">
        <v>0.26030560674825998</v>
      </c>
      <c r="AT39">
        <v>3.2</v>
      </c>
      <c r="AU39">
        <v>364</v>
      </c>
      <c r="AV39" s="14">
        <v>0.14502418493234501</v>
      </c>
      <c r="AW39" s="14">
        <v>6.7177280217718904E-2</v>
      </c>
      <c r="AX39" s="14">
        <v>6.9980461827688106E-2</v>
      </c>
      <c r="AY39">
        <v>1.6</v>
      </c>
      <c r="AZ39">
        <v>66</v>
      </c>
      <c r="BA39" s="14">
        <v>2.1515404713412199E-2</v>
      </c>
      <c r="BB39" s="14">
        <v>3.0495520788392402E-2</v>
      </c>
      <c r="BC39" s="14">
        <v>0.13546987728569199</v>
      </c>
      <c r="BD39">
        <v>2.4</v>
      </c>
      <c r="BE39">
        <v>220</v>
      </c>
      <c r="BF39" s="14">
        <v>0.23871270191698701</v>
      </c>
      <c r="BG39" s="14">
        <v>0.25418068795832699</v>
      </c>
      <c r="BH39" s="14">
        <v>6.9264402928084806E-2</v>
      </c>
      <c r="BI39">
        <v>1.5</v>
      </c>
    </row>
    <row r="40" spans="1:61" x14ac:dyDescent="0.25">
      <c r="A40" t="s">
        <v>859</v>
      </c>
      <c r="B40">
        <v>663</v>
      </c>
      <c r="C40" s="14">
        <v>0.29666124197660299</v>
      </c>
      <c r="D40" s="14">
        <v>0.14921498463402</v>
      </c>
      <c r="E40" s="14">
        <v>6.4962327193508404E-2</v>
      </c>
      <c r="F40">
        <v>1.2</v>
      </c>
      <c r="G40">
        <v>137</v>
      </c>
      <c r="H40" s="14">
        <v>1.9253940041097302E-5</v>
      </c>
      <c r="I40" s="14">
        <v>3.1188837134631201E-4</v>
      </c>
      <c r="J40" s="14">
        <v>0.32107685205741698</v>
      </c>
      <c r="K40">
        <v>1.9</v>
      </c>
      <c r="L40">
        <v>193</v>
      </c>
      <c r="M40" s="14">
        <v>5.9215635786591297E-5</v>
      </c>
      <c r="N40" s="14">
        <v>6.4976073765686299E-4</v>
      </c>
      <c r="O40" s="14">
        <v>0.41395119766232102</v>
      </c>
      <c r="P40">
        <v>1.7</v>
      </c>
      <c r="Q40">
        <v>98</v>
      </c>
      <c r="R40" s="14">
        <v>1.2428777060091699E-5</v>
      </c>
      <c r="S40" s="14">
        <v>1.2609864853482699E-4</v>
      </c>
      <c r="T40" s="14">
        <v>0.35000523179638499</v>
      </c>
      <c r="U40">
        <v>2.1</v>
      </c>
      <c r="V40">
        <v>152</v>
      </c>
      <c r="W40" s="14">
        <v>4.0271794560009497E-5</v>
      </c>
      <c r="X40" s="14">
        <v>4.4737210804082799E-4</v>
      </c>
      <c r="Y40" s="14">
        <v>0.45989369000909702</v>
      </c>
      <c r="Z40">
        <v>2</v>
      </c>
      <c r="AA40">
        <v>793</v>
      </c>
      <c r="AB40" s="14">
        <v>0.47641688989711301</v>
      </c>
      <c r="AC40" s="14">
        <v>0.32660095660319299</v>
      </c>
      <c r="AD40" s="14">
        <v>5.6832285645116998E-2</v>
      </c>
      <c r="AE40">
        <v>1.1000000000000001</v>
      </c>
      <c r="AF40">
        <v>558</v>
      </c>
      <c r="AG40" s="14">
        <v>6.54942567210203E-2</v>
      </c>
      <c r="AH40" s="14">
        <v>7.0233298965846902E-2</v>
      </c>
      <c r="AI40" s="14">
        <v>0.100664039731515</v>
      </c>
      <c r="AJ40">
        <v>1.3</v>
      </c>
      <c r="AK40">
        <v>827</v>
      </c>
      <c r="AL40" s="14">
        <v>0.62673567180498002</v>
      </c>
      <c r="AM40" s="14">
        <v>0.36489475434972202</v>
      </c>
      <c r="AN40" s="14">
        <v>5.2126347552447001E-2</v>
      </c>
      <c r="AO40">
        <v>1.1000000000000001</v>
      </c>
      <c r="AP40">
        <v>729</v>
      </c>
      <c r="AQ40" s="14">
        <v>0.31097916733123498</v>
      </c>
      <c r="AR40" s="14">
        <v>0.103891964709238</v>
      </c>
      <c r="AS40" s="14">
        <v>6.4069848540958402E-2</v>
      </c>
      <c r="AT40">
        <v>1.2</v>
      </c>
      <c r="AU40">
        <v>671</v>
      </c>
      <c r="AV40" s="14">
        <v>0.14905461070600501</v>
      </c>
      <c r="AW40" s="14">
        <v>6.7430537524448594E-2</v>
      </c>
      <c r="AX40" s="14">
        <v>6.9560542006955994E-2</v>
      </c>
      <c r="AY40">
        <v>1.2</v>
      </c>
      <c r="AZ40">
        <v>296</v>
      </c>
      <c r="BA40" s="14">
        <v>6.8873097095691798E-3</v>
      </c>
      <c r="BB40" s="14">
        <v>1.62699005063206E-2</v>
      </c>
      <c r="BC40" s="14">
        <v>0.17783934945102101</v>
      </c>
      <c r="BD40">
        <v>1.4</v>
      </c>
      <c r="BE40">
        <v>457</v>
      </c>
      <c r="BF40" s="14">
        <v>0.13633617715086399</v>
      </c>
      <c r="BG40" s="14">
        <v>0.25263504200596199</v>
      </c>
      <c r="BH40" s="14">
        <v>8.1655673874629298E-2</v>
      </c>
      <c r="BI40">
        <v>1.2</v>
      </c>
    </row>
    <row r="41" spans="1:61" x14ac:dyDescent="0.25">
      <c r="A41" t="s">
        <v>841</v>
      </c>
      <c r="B41">
        <v>169</v>
      </c>
      <c r="C41" s="14">
        <v>2.4592882232126301E-2</v>
      </c>
      <c r="D41" s="14">
        <v>5.93583461869472E-2</v>
      </c>
      <c r="E41" s="14">
        <v>0.13008292640809299</v>
      </c>
      <c r="F41">
        <v>1.5</v>
      </c>
      <c r="G41">
        <v>516</v>
      </c>
      <c r="H41" s="14">
        <v>6.7343235650621697E-2</v>
      </c>
      <c r="I41" s="14">
        <v>7.2724758476901796E-2</v>
      </c>
      <c r="J41" s="14">
        <v>8.2894971787847493E-2</v>
      </c>
      <c r="K41">
        <v>1.3</v>
      </c>
      <c r="L41">
        <v>898</v>
      </c>
      <c r="M41" s="14">
        <v>0.89889857996428002</v>
      </c>
      <c r="N41" s="14">
        <v>0.44332670800825602</v>
      </c>
      <c r="O41" s="14">
        <v>5.0213269282371797E-2</v>
      </c>
      <c r="P41">
        <v>1</v>
      </c>
      <c r="Q41">
        <v>719</v>
      </c>
      <c r="R41" s="14">
        <v>0.28758629307614098</v>
      </c>
      <c r="S41" s="14">
        <v>0.12157351550193</v>
      </c>
      <c r="T41" s="14">
        <v>6.0316309859068697E-2</v>
      </c>
      <c r="U41">
        <v>1.2</v>
      </c>
      <c r="V41">
        <v>251</v>
      </c>
      <c r="W41" s="14">
        <v>1.45518834902124E-2</v>
      </c>
      <c r="X41" s="14">
        <v>2.02067813965928E-2</v>
      </c>
      <c r="Y41" s="14">
        <v>0.149206139689776</v>
      </c>
      <c r="Z41">
        <v>1.6</v>
      </c>
      <c r="AA41">
        <v>333</v>
      </c>
      <c r="AB41" s="14">
        <v>5.3817308006734302E-2</v>
      </c>
      <c r="AC41" s="14">
        <v>0.21312971876857001</v>
      </c>
      <c r="AD41" s="14">
        <v>0.105745512197992</v>
      </c>
      <c r="AE41">
        <v>1.3</v>
      </c>
      <c r="AF41">
        <v>173</v>
      </c>
      <c r="AG41" s="14">
        <v>2.8210083447178201E-2</v>
      </c>
      <c r="AH41" s="14">
        <v>5.1786450126438101E-2</v>
      </c>
      <c r="AI41" s="14">
        <v>0.12568087936255401</v>
      </c>
      <c r="AJ41">
        <v>1.7</v>
      </c>
      <c r="AK41">
        <v>531</v>
      </c>
      <c r="AL41" s="14">
        <v>0.23162191616985101</v>
      </c>
      <c r="AM41" s="14">
        <v>0.13485369670981301</v>
      </c>
      <c r="AN41" s="14">
        <v>6.3311457840752594E-2</v>
      </c>
      <c r="AO41">
        <v>1.2</v>
      </c>
      <c r="AP41">
        <v>366</v>
      </c>
      <c r="AQ41" s="14">
        <v>0.16025140793923001</v>
      </c>
      <c r="AR41" s="14">
        <v>5.7449880121590698E-2</v>
      </c>
      <c r="AS41" s="14">
        <v>7.7971723358391906E-2</v>
      </c>
      <c r="AT41">
        <v>1.7</v>
      </c>
      <c r="AU41">
        <v>472</v>
      </c>
      <c r="AV41" s="14">
        <v>9.7451487933334996E-2</v>
      </c>
      <c r="AW41" s="14">
        <v>6.7177280217718904E-2</v>
      </c>
      <c r="AX41" s="14">
        <v>7.6346970130911795E-2</v>
      </c>
      <c r="AY41">
        <v>1.3</v>
      </c>
      <c r="AZ41">
        <v>43</v>
      </c>
      <c r="BA41" s="14">
        <v>2.9050870411695401E-4</v>
      </c>
      <c r="BB41" s="14">
        <v>3.50638051549052E-3</v>
      </c>
      <c r="BC41" s="14">
        <v>0.33459708105043801</v>
      </c>
      <c r="BD41">
        <v>2.7</v>
      </c>
      <c r="BE41">
        <v>32</v>
      </c>
      <c r="BF41" s="14">
        <v>3.9388370276870399E-3</v>
      </c>
      <c r="BG41" s="14">
        <v>6.0114538342561502E-2</v>
      </c>
      <c r="BH41" s="14">
        <v>0.19432175302912</v>
      </c>
      <c r="BI41">
        <v>2</v>
      </c>
    </row>
    <row r="42" spans="1:61" x14ac:dyDescent="0.25">
      <c r="A42" t="s">
        <v>825</v>
      </c>
      <c r="B42">
        <v>545</v>
      </c>
      <c r="C42" s="14">
        <v>0.34320022469780498</v>
      </c>
      <c r="D42" s="14">
        <v>0.17262321128795899</v>
      </c>
      <c r="E42" s="14">
        <v>6.22572018547786E-2</v>
      </c>
      <c r="F42">
        <v>1.2</v>
      </c>
      <c r="G42">
        <v>469</v>
      </c>
      <c r="H42" s="14">
        <v>8.32552406857376E-2</v>
      </c>
      <c r="I42" s="14">
        <v>8.9908321337849095E-2</v>
      </c>
      <c r="J42" s="14">
        <v>7.9197372614873807E-2</v>
      </c>
      <c r="K42">
        <v>1.4</v>
      </c>
      <c r="L42">
        <v>235</v>
      </c>
      <c r="M42" s="14">
        <v>1.71107803637662E-2</v>
      </c>
      <c r="N42" s="14">
        <v>3.3755380636699799E-2</v>
      </c>
      <c r="O42" s="14">
        <v>0.14215956541866601</v>
      </c>
      <c r="P42">
        <v>1.6</v>
      </c>
      <c r="Q42">
        <v>816</v>
      </c>
      <c r="R42" s="14">
        <v>0.33147627069787799</v>
      </c>
      <c r="S42" s="14">
        <v>0.140127455669595</v>
      </c>
      <c r="T42" s="14">
        <v>5.8553605078663501E-2</v>
      </c>
      <c r="U42">
        <v>1.1000000000000001</v>
      </c>
      <c r="V42">
        <v>569</v>
      </c>
      <c r="W42" s="14">
        <v>7.5347821567987305E-2</v>
      </c>
      <c r="X42" s="14">
        <v>6.9752114226673004E-2</v>
      </c>
      <c r="Y42" s="14">
        <v>9.7000353228730504E-2</v>
      </c>
      <c r="Z42">
        <v>1.3</v>
      </c>
      <c r="AA42">
        <v>563</v>
      </c>
      <c r="AB42" s="14">
        <v>0.71829676245514396</v>
      </c>
      <c r="AC42" s="14">
        <v>0.49241833091494802</v>
      </c>
      <c r="AD42" s="14">
        <v>5.1731426325264999E-2</v>
      </c>
      <c r="AE42">
        <v>1.2</v>
      </c>
      <c r="AF42">
        <v>790</v>
      </c>
      <c r="AG42" s="14">
        <v>0.96233684130250097</v>
      </c>
      <c r="AH42" s="14">
        <v>0.51598487000887605</v>
      </c>
      <c r="AI42" s="14">
        <v>5.0029444683521801E-2</v>
      </c>
      <c r="AJ42">
        <v>1.1000000000000001</v>
      </c>
      <c r="AK42">
        <v>318</v>
      </c>
      <c r="AL42" s="14">
        <v>0.13869183798608001</v>
      </c>
      <c r="AM42" s="14">
        <v>0.118963219023258</v>
      </c>
      <c r="AN42" s="14">
        <v>7.0846704949367401E-2</v>
      </c>
      <c r="AO42">
        <v>1.5</v>
      </c>
      <c r="AP42">
        <v>92</v>
      </c>
      <c r="AQ42" s="14">
        <v>9.8024656633663998E-3</v>
      </c>
      <c r="AR42" s="14">
        <v>1.63740456555608E-2</v>
      </c>
      <c r="AS42" s="14">
        <v>0.16195386871140999</v>
      </c>
      <c r="AT42">
        <v>2.2000000000000002</v>
      </c>
      <c r="AU42">
        <v>443</v>
      </c>
      <c r="AV42" s="14">
        <v>0.10840643441716299</v>
      </c>
      <c r="AW42" s="14">
        <v>6.7177280217718904E-2</v>
      </c>
      <c r="AX42" s="14">
        <v>7.4591293958197399E-2</v>
      </c>
      <c r="AY42">
        <v>1.4</v>
      </c>
      <c r="AZ42">
        <v>127</v>
      </c>
      <c r="BA42" s="14">
        <v>4.50575830954047E-3</v>
      </c>
      <c r="BB42" s="14">
        <v>1.27727503178601E-2</v>
      </c>
      <c r="BC42" s="14">
        <v>0.195485633570189</v>
      </c>
      <c r="BD42">
        <v>2</v>
      </c>
      <c r="BE42">
        <v>122</v>
      </c>
      <c r="BF42" s="14">
        <v>3.9267142868775702E-2</v>
      </c>
      <c r="BG42" s="14">
        <v>0.17241990297354201</v>
      </c>
      <c r="BH42" s="14">
        <v>0.11482365090696101</v>
      </c>
      <c r="BI42">
        <v>1.4</v>
      </c>
    </row>
    <row r="43" spans="1:61" x14ac:dyDescent="0.25">
      <c r="A43" t="s">
        <v>869</v>
      </c>
      <c r="B43">
        <v>640</v>
      </c>
      <c r="C43" s="14">
        <v>0.30901545808404601</v>
      </c>
      <c r="D43" s="14">
        <v>0.15542892129239599</v>
      </c>
      <c r="E43" s="14">
        <v>6.4188840345696094E-2</v>
      </c>
      <c r="F43">
        <v>1.2</v>
      </c>
      <c r="G43">
        <v>549</v>
      </c>
      <c r="H43" s="14">
        <v>0.74913379408595904</v>
      </c>
      <c r="I43" s="14">
        <v>0.40449923229433798</v>
      </c>
      <c r="J43" s="14">
        <v>5.0915841364337897E-2</v>
      </c>
      <c r="K43">
        <v>1.3</v>
      </c>
      <c r="L43">
        <v>768</v>
      </c>
      <c r="M43" s="14">
        <v>0.49488171486569799</v>
      </c>
      <c r="N43" s="14">
        <v>0.244070116913088</v>
      </c>
      <c r="O43" s="14">
        <v>5.6256851874773202E-2</v>
      </c>
      <c r="P43">
        <v>1.1000000000000001</v>
      </c>
      <c r="Q43">
        <v>851</v>
      </c>
      <c r="R43" s="14">
        <v>0.76454331374335105</v>
      </c>
      <c r="S43" s="14">
        <v>0.323201142206958</v>
      </c>
      <c r="T43" s="14">
        <v>5.0792485639972601E-2</v>
      </c>
      <c r="U43">
        <v>1.1000000000000001</v>
      </c>
      <c r="V43">
        <v>930</v>
      </c>
      <c r="W43" s="14">
        <v>0.27131615477156501</v>
      </c>
      <c r="X43" s="14">
        <v>0.12558342779752199</v>
      </c>
      <c r="Y43" s="14">
        <v>6.6631403181030002E-2</v>
      </c>
      <c r="Z43">
        <v>1</v>
      </c>
      <c r="AA43">
        <v>694</v>
      </c>
      <c r="AB43" s="14">
        <v>0.42124527825859398</v>
      </c>
      <c r="AC43" s="14">
        <v>0.28877882745413802</v>
      </c>
      <c r="AD43" s="14">
        <v>5.8756704652135401E-2</v>
      </c>
      <c r="AE43">
        <v>1.1000000000000001</v>
      </c>
      <c r="AF43">
        <v>687</v>
      </c>
      <c r="AG43" s="14">
        <v>0.22267893507203501</v>
      </c>
      <c r="AH43" s="14">
        <v>0.119395783716797</v>
      </c>
      <c r="AI43" s="14">
        <v>7.0725943357279802E-2</v>
      </c>
      <c r="AJ43">
        <v>1.2</v>
      </c>
      <c r="AK43">
        <v>191</v>
      </c>
      <c r="AL43" s="14">
        <v>4.5284780941337699E-2</v>
      </c>
      <c r="AM43" s="14">
        <v>7.9096402649850295E-2</v>
      </c>
      <c r="AN43" s="14">
        <v>9.0152712555024994E-2</v>
      </c>
      <c r="AO43">
        <v>1.5</v>
      </c>
      <c r="AP43">
        <v>256</v>
      </c>
      <c r="AQ43" s="14">
        <v>4.00443628775645E-2</v>
      </c>
      <c r="AR43" s="14">
        <v>3.8314555012565497E-2</v>
      </c>
      <c r="AS43" s="14">
        <v>0.114856894299786</v>
      </c>
      <c r="AT43">
        <v>1.5</v>
      </c>
      <c r="AU43">
        <v>168</v>
      </c>
      <c r="AV43" s="14">
        <v>7.4416280292708397E-3</v>
      </c>
      <c r="AW43" s="14">
        <v>1.8417206108726498E-2</v>
      </c>
      <c r="AX43" s="14">
        <v>0.12888795336276701</v>
      </c>
      <c r="AY43">
        <v>1.7</v>
      </c>
      <c r="AZ43">
        <v>199</v>
      </c>
      <c r="BA43" s="14">
        <v>9.2336260722659606E-3</v>
      </c>
      <c r="BB43" s="14">
        <v>1.7450085312656301E-2</v>
      </c>
      <c r="BC43" s="14">
        <v>0.16624442748144599</v>
      </c>
      <c r="BD43">
        <v>1.7</v>
      </c>
      <c r="BE43">
        <v>946</v>
      </c>
      <c r="BF43" s="14">
        <v>0.73158475415063096</v>
      </c>
      <c r="BG43" s="14">
        <v>0.53539152207191298</v>
      </c>
      <c r="BH43" s="14">
        <v>5.1564867777197702E-2</v>
      </c>
      <c r="BI43">
        <v>1</v>
      </c>
    </row>
    <row r="44" spans="1:61" x14ac:dyDescent="0.25">
      <c r="A44" t="s">
        <v>876</v>
      </c>
      <c r="B44">
        <v>797</v>
      </c>
      <c r="C44" s="14">
        <v>0.46653675802789402</v>
      </c>
      <c r="D44" s="14">
        <v>0.23465915101180701</v>
      </c>
      <c r="E44" s="14">
        <v>5.7136673976119101E-2</v>
      </c>
      <c r="F44">
        <v>1.1000000000000001</v>
      </c>
      <c r="G44">
        <v>917</v>
      </c>
      <c r="H44" s="14">
        <v>0.82230382595654306</v>
      </c>
      <c r="I44" s="14">
        <v>0.44400782468765898</v>
      </c>
      <c r="J44" s="14">
        <v>5.0451048835332399E-2</v>
      </c>
      <c r="K44">
        <v>1</v>
      </c>
      <c r="L44">
        <v>256</v>
      </c>
      <c r="M44" s="14">
        <v>6.4540142726488003E-4</v>
      </c>
      <c r="N44" s="14">
        <v>3.5013522784182499E-3</v>
      </c>
      <c r="O44" s="14">
        <v>0.28069658432973199</v>
      </c>
      <c r="P44">
        <v>1.5</v>
      </c>
      <c r="Q44">
        <v>904</v>
      </c>
      <c r="R44" s="14">
        <v>0.51378097522149602</v>
      </c>
      <c r="S44" s="14">
        <v>0.21719449382502201</v>
      </c>
      <c r="T44" s="14">
        <v>5.3805595622262101E-2</v>
      </c>
      <c r="U44">
        <v>1.1000000000000001</v>
      </c>
      <c r="V44">
        <v>327</v>
      </c>
      <c r="W44" s="14">
        <v>1.06173059864062E-2</v>
      </c>
      <c r="X44" s="14">
        <v>1.78909761134485E-2</v>
      </c>
      <c r="Y44" s="14">
        <v>0.160891669126867</v>
      </c>
      <c r="Z44">
        <v>1.4</v>
      </c>
      <c r="AA44">
        <v>101</v>
      </c>
      <c r="AB44" s="14">
        <v>9.1100417417275797E-3</v>
      </c>
      <c r="AC44" s="14">
        <v>9.86782362644546E-2</v>
      </c>
      <c r="AD44" s="14">
        <v>0.16264410289588699</v>
      </c>
      <c r="AE44">
        <v>1.5</v>
      </c>
      <c r="AF44">
        <v>712</v>
      </c>
      <c r="AG44" s="14">
        <v>0.184260308435378</v>
      </c>
      <c r="AH44" s="14">
        <v>0.102997602461081</v>
      </c>
      <c r="AI44" s="14">
        <v>7.4818956614000398E-2</v>
      </c>
      <c r="AJ44">
        <v>1.2</v>
      </c>
      <c r="AK44">
        <v>636</v>
      </c>
      <c r="AL44" s="14">
        <v>0.12563149058847101</v>
      </c>
      <c r="AM44" s="14">
        <v>0.118963219023258</v>
      </c>
      <c r="AN44" s="14">
        <v>7.2402356429233594E-2</v>
      </c>
      <c r="AO44">
        <v>1.2</v>
      </c>
      <c r="AP44">
        <v>929</v>
      </c>
      <c r="AQ44" s="14">
        <v>0.77869079725775603</v>
      </c>
      <c r="AR44" s="14">
        <v>0.26014513294372099</v>
      </c>
      <c r="AS44" s="14">
        <v>5.1045791450951998E-2</v>
      </c>
      <c r="AT44">
        <v>1</v>
      </c>
      <c r="AU44">
        <v>950</v>
      </c>
      <c r="AV44" s="14">
        <v>0.89563619928832905</v>
      </c>
      <c r="AW44" s="14">
        <v>0.40517519088011</v>
      </c>
      <c r="AX44" s="14">
        <v>5.0151662156236697E-2</v>
      </c>
      <c r="AY44">
        <v>1</v>
      </c>
      <c r="AZ44">
        <v>791</v>
      </c>
      <c r="BA44" s="14">
        <v>0.40425449976010303</v>
      </c>
      <c r="BB44" s="14">
        <v>0.190994184019081</v>
      </c>
      <c r="BC44" s="14">
        <v>5.9366076023270403E-2</v>
      </c>
      <c r="BD44">
        <v>1.1000000000000001</v>
      </c>
      <c r="BE44">
        <v>600</v>
      </c>
      <c r="BF44" s="14">
        <v>0.311032596845707</v>
      </c>
      <c r="BG44" s="14">
        <v>0.25418068795832699</v>
      </c>
      <c r="BH44" s="14">
        <v>6.4071071592976606E-2</v>
      </c>
      <c r="BI44">
        <v>1.1000000000000001</v>
      </c>
    </row>
    <row r="45" spans="1:61" x14ac:dyDescent="0.25">
      <c r="A45" t="s">
        <v>831</v>
      </c>
      <c r="B45">
        <v>697</v>
      </c>
      <c r="C45" s="14">
        <v>0.48665349744608799</v>
      </c>
      <c r="D45" s="14">
        <v>0.244777489838856</v>
      </c>
      <c r="E45" s="14">
        <v>5.65031421443246E-2</v>
      </c>
      <c r="F45">
        <v>1.1000000000000001</v>
      </c>
      <c r="G45">
        <v>196</v>
      </c>
      <c r="H45" s="14">
        <v>3.2842054232951E-3</v>
      </c>
      <c r="I45" s="14">
        <v>1.06399571043834E-2</v>
      </c>
      <c r="J45" s="14">
        <v>0.14888562787613499</v>
      </c>
      <c r="K45">
        <v>1.6</v>
      </c>
      <c r="L45">
        <v>829</v>
      </c>
      <c r="M45" s="14">
        <v>0.515220754680349</v>
      </c>
      <c r="N45" s="14">
        <v>0.25410110346268999</v>
      </c>
      <c r="O45" s="14">
        <v>5.5678044274757803E-2</v>
      </c>
      <c r="P45">
        <v>1.1000000000000001</v>
      </c>
      <c r="Q45">
        <v>335</v>
      </c>
      <c r="R45" s="14">
        <v>2.5450139118281E-2</v>
      </c>
      <c r="S45" s="14">
        <v>2.2428469253410601E-2</v>
      </c>
      <c r="T45" s="14">
        <v>0.10137552571364</v>
      </c>
      <c r="U45">
        <v>1.4</v>
      </c>
      <c r="V45">
        <v>639</v>
      </c>
      <c r="W45" s="14">
        <v>0.192651241962117</v>
      </c>
      <c r="X45" s="14">
        <v>8.91719969841923E-2</v>
      </c>
      <c r="Y45" s="14">
        <v>7.3786206763218204E-2</v>
      </c>
      <c r="Z45">
        <v>1.2</v>
      </c>
      <c r="AA45">
        <v>50</v>
      </c>
      <c r="AB45" s="14">
        <v>8.5117442703119795E-4</v>
      </c>
      <c r="AC45" s="14">
        <v>2.8016426548240599E-2</v>
      </c>
      <c r="AD45" s="14">
        <v>0.26013245106368899</v>
      </c>
      <c r="AE45">
        <v>1.8</v>
      </c>
      <c r="AF45">
        <v>48</v>
      </c>
      <c r="AG45" s="14">
        <v>1.01531618243643E-2</v>
      </c>
      <c r="AH45" s="14">
        <v>2.7219564186241701E-2</v>
      </c>
      <c r="AI45" s="14">
        <v>0.160659947264821</v>
      </c>
      <c r="AJ45">
        <v>2.5</v>
      </c>
      <c r="AK45">
        <v>31</v>
      </c>
      <c r="AL45" s="14">
        <v>8.1441460242359603E-6</v>
      </c>
      <c r="AM45" s="14">
        <v>5.0735569034187895E-4</v>
      </c>
      <c r="AN45" s="14">
        <v>0.357529864969582</v>
      </c>
      <c r="AO45">
        <v>2.4</v>
      </c>
      <c r="AP45">
        <v>19</v>
      </c>
      <c r="AQ45" s="14">
        <v>9.3031082837313699E-10</v>
      </c>
      <c r="AR45" s="14">
        <v>3.00231229891418E-7</v>
      </c>
      <c r="AS45" s="14">
        <v>0.97108490345228304</v>
      </c>
      <c r="AT45">
        <v>4</v>
      </c>
      <c r="AU45">
        <v>875</v>
      </c>
      <c r="AV45" s="14">
        <v>0.67872723862725404</v>
      </c>
      <c r="AW45" s="14">
        <v>0.30704815044863598</v>
      </c>
      <c r="AX45" s="14">
        <v>5.1519344585628998E-2</v>
      </c>
      <c r="AY45">
        <v>1.1000000000000001</v>
      </c>
      <c r="AZ45">
        <v>248</v>
      </c>
      <c r="BA45" s="14">
        <v>2.7350576979233199E-2</v>
      </c>
      <c r="BB45" s="14">
        <v>3.87661817174553E-2</v>
      </c>
      <c r="BC45" s="14">
        <v>0.12745215741027099</v>
      </c>
      <c r="BD45">
        <v>1.6</v>
      </c>
      <c r="BE45">
        <v>78</v>
      </c>
      <c r="BF45" s="14">
        <v>2.5151991678711199E-3</v>
      </c>
      <c r="BG45" s="14">
        <v>5.4330761453147601E-2</v>
      </c>
      <c r="BH45" s="14">
        <v>0.21253277226526299</v>
      </c>
      <c r="BI45">
        <v>1.7</v>
      </c>
    </row>
    <row r="46" spans="1:61" x14ac:dyDescent="0.25">
      <c r="A46" t="s">
        <v>855</v>
      </c>
      <c r="B46">
        <v>534</v>
      </c>
      <c r="C46" s="14">
        <v>0.11332736884099399</v>
      </c>
      <c r="D46" s="14">
        <v>0.11400303920764</v>
      </c>
      <c r="E46" s="14">
        <v>8.6263188179998604E-2</v>
      </c>
      <c r="F46">
        <v>1.2</v>
      </c>
      <c r="G46">
        <v>447</v>
      </c>
      <c r="H46" s="14">
        <v>0.139408578630522</v>
      </c>
      <c r="I46" s="14">
        <v>9.4325441204666696E-2</v>
      </c>
      <c r="J46" s="14">
        <v>7.07664871790636E-2</v>
      </c>
      <c r="K46">
        <v>1.4</v>
      </c>
      <c r="L46">
        <v>775</v>
      </c>
      <c r="M46" s="14">
        <v>0.43972860756282101</v>
      </c>
      <c r="N46" s="14">
        <v>0.216869222349452</v>
      </c>
      <c r="O46" s="14">
        <v>5.8055762633426697E-2</v>
      </c>
      <c r="P46">
        <v>1.1000000000000001</v>
      </c>
      <c r="Q46">
        <v>222</v>
      </c>
      <c r="R46" s="14">
        <v>5.4188884398990098E-3</v>
      </c>
      <c r="S46" s="14">
        <v>9.1630697792244101E-3</v>
      </c>
      <c r="T46" s="14">
        <v>0.13670932121964799</v>
      </c>
      <c r="U46">
        <v>1.7</v>
      </c>
      <c r="V46">
        <v>331</v>
      </c>
      <c r="W46" s="14">
        <v>3.8921871217900798E-2</v>
      </c>
      <c r="X46" s="14">
        <v>3.6031337742886103E-2</v>
      </c>
      <c r="Y46" s="14">
        <v>0.11622666052004101</v>
      </c>
      <c r="Z46">
        <v>1.4</v>
      </c>
      <c r="AA46">
        <v>485</v>
      </c>
      <c r="AB46" s="14">
        <v>0.57955895984216599</v>
      </c>
      <c r="AC46" s="14">
        <v>0.39730856463397202</v>
      </c>
      <c r="AD46" s="14">
        <v>5.4108324373212703E-2</v>
      </c>
      <c r="AE46">
        <v>1.2</v>
      </c>
      <c r="AF46">
        <v>509</v>
      </c>
      <c r="AG46" s="14">
        <v>0.14652129612321599</v>
      </c>
      <c r="AH46" s="14">
        <v>0.102997602461081</v>
      </c>
      <c r="AI46" s="14">
        <v>8.0052686316741006E-2</v>
      </c>
      <c r="AJ46">
        <v>1.3</v>
      </c>
      <c r="AK46">
        <v>885</v>
      </c>
      <c r="AL46" s="14">
        <v>0.758733397935344</v>
      </c>
      <c r="AM46" s="14">
        <v>0.44174577786390301</v>
      </c>
      <c r="AN46" s="14">
        <v>5.0844695384842299E-2</v>
      </c>
      <c r="AO46">
        <v>1</v>
      </c>
      <c r="AP46">
        <v>590</v>
      </c>
      <c r="AQ46" s="14">
        <v>0.18040052767255399</v>
      </c>
      <c r="AR46" s="14">
        <v>6.0268234092099499E-2</v>
      </c>
      <c r="AS46" s="14">
        <v>7.5289812160298494E-2</v>
      </c>
      <c r="AT46">
        <v>1.3</v>
      </c>
      <c r="AU46">
        <v>562</v>
      </c>
      <c r="AV46" s="14">
        <v>0.18605009945670201</v>
      </c>
      <c r="AW46" s="14">
        <v>8.4166857726979002E-2</v>
      </c>
      <c r="AX46" s="14">
        <v>6.6259976259406606E-2</v>
      </c>
      <c r="AY46">
        <v>1.3</v>
      </c>
      <c r="AZ46">
        <v>233</v>
      </c>
      <c r="BA46" s="14">
        <v>1.1082212878465199E-2</v>
      </c>
      <c r="BB46" s="14">
        <v>2.09436204876313E-2</v>
      </c>
      <c r="BC46" s="14">
        <v>0.159270641580016</v>
      </c>
      <c r="BD46">
        <v>1.6</v>
      </c>
      <c r="BE46">
        <v>362</v>
      </c>
      <c r="BF46" s="14">
        <v>8.0565452758338096E-2</v>
      </c>
      <c r="BG46" s="14">
        <v>0.23238749608683401</v>
      </c>
      <c r="BH46" s="14">
        <v>9.4785059758424606E-2</v>
      </c>
      <c r="BI46">
        <v>1.3</v>
      </c>
    </row>
    <row r="47" spans="1:61" x14ac:dyDescent="0.25">
      <c r="A47" t="s">
        <v>871</v>
      </c>
      <c r="B47">
        <v>602</v>
      </c>
      <c r="C47" s="14">
        <v>0.17434099846315099</v>
      </c>
      <c r="D47" s="14">
        <v>0.124444816789578</v>
      </c>
      <c r="E47" s="14">
        <v>7.6055230193829093E-2</v>
      </c>
      <c r="F47">
        <v>1.2</v>
      </c>
      <c r="G47">
        <v>940</v>
      </c>
      <c r="H47" s="14">
        <v>0.75233833993314203</v>
      </c>
      <c r="I47" s="14">
        <v>0.40622954581813198</v>
      </c>
      <c r="J47" s="14">
        <v>5.0891737209826503E-2</v>
      </c>
      <c r="K47">
        <v>1</v>
      </c>
      <c r="L47">
        <v>650</v>
      </c>
      <c r="M47" s="14">
        <v>0.103939639323404</v>
      </c>
      <c r="N47" s="14">
        <v>8.8806019773467595E-2</v>
      </c>
      <c r="O47" s="14">
        <v>8.8432319608103105E-2</v>
      </c>
      <c r="P47">
        <v>1.2</v>
      </c>
      <c r="Q47">
        <v>730</v>
      </c>
      <c r="R47" s="14">
        <v>0.207781733632766</v>
      </c>
      <c r="S47" s="14">
        <v>8.7837134185435303E-2</v>
      </c>
      <c r="T47" s="14">
        <v>6.4681460928507503E-2</v>
      </c>
      <c r="U47">
        <v>1.2</v>
      </c>
      <c r="V47">
        <v>932</v>
      </c>
      <c r="W47" s="14">
        <v>0.81986399955974099</v>
      </c>
      <c r="X47" s="14">
        <v>0.379488392348724</v>
      </c>
      <c r="Y47" s="14">
        <v>5.0680473394634502E-2</v>
      </c>
      <c r="Z47">
        <v>1</v>
      </c>
      <c r="AA47">
        <v>528</v>
      </c>
      <c r="AB47" s="14">
        <v>0.152617210836165</v>
      </c>
      <c r="AC47" s="14">
        <v>0.252209418113651</v>
      </c>
      <c r="AD47" s="14">
        <v>7.9021044594987697E-2</v>
      </c>
      <c r="AE47">
        <v>1.2</v>
      </c>
      <c r="AF47">
        <v>99</v>
      </c>
      <c r="AG47" s="14">
        <v>3.9105601685185398E-5</v>
      </c>
      <c r="AH47" s="14">
        <v>7.9676899145197401E-4</v>
      </c>
      <c r="AI47" s="14">
        <v>0.43941145316905</v>
      </c>
      <c r="AJ47">
        <v>2</v>
      </c>
      <c r="AK47">
        <v>562</v>
      </c>
      <c r="AL47" s="14">
        <v>5.1693921449897998E-2</v>
      </c>
      <c r="AM47" s="14">
        <v>9.0290891124052003E-2</v>
      </c>
      <c r="AN47" s="14">
        <v>8.7683272327426301E-2</v>
      </c>
      <c r="AO47">
        <v>1.2</v>
      </c>
      <c r="AP47">
        <v>253</v>
      </c>
      <c r="AQ47" s="14">
        <v>1.2092204728303E-2</v>
      </c>
      <c r="AR47" s="14">
        <v>1.8063777387724099E-2</v>
      </c>
      <c r="AS47" s="14">
        <v>0.154316423466694</v>
      </c>
      <c r="AT47">
        <v>1.5</v>
      </c>
      <c r="AU47">
        <v>184</v>
      </c>
      <c r="AV47" s="14">
        <v>1.9371975468196401E-8</v>
      </c>
      <c r="AW47" s="14">
        <v>8.4656877121562899E-6</v>
      </c>
      <c r="AX47" s="14">
        <v>0.68718735146561105</v>
      </c>
      <c r="AY47">
        <v>1.7</v>
      </c>
      <c r="AZ47">
        <v>321</v>
      </c>
      <c r="BA47" s="14">
        <v>4.6866601145650801E-3</v>
      </c>
      <c r="BB47" s="14">
        <v>1.28053305801116E-2</v>
      </c>
      <c r="BC47" s="14">
        <v>0.193805258578397</v>
      </c>
      <c r="BD47">
        <v>1.3</v>
      </c>
      <c r="BE47">
        <v>164</v>
      </c>
      <c r="BF47" s="14">
        <v>4.0017198559954698E-2</v>
      </c>
      <c r="BG47" s="14">
        <v>0.17571335699259399</v>
      </c>
      <c r="BH47" s="14">
        <v>0.114266139490693</v>
      </c>
      <c r="BI47">
        <v>1.2</v>
      </c>
    </row>
    <row r="48" spans="1:61" x14ac:dyDescent="0.25">
      <c r="A48" t="s">
        <v>803</v>
      </c>
      <c r="B48">
        <v>499</v>
      </c>
      <c r="C48" s="14">
        <v>0.46324860441233501</v>
      </c>
      <c r="D48" s="14">
        <v>0.2330052720354</v>
      </c>
      <c r="E48" s="14">
        <v>5.7244651114433401E-2</v>
      </c>
      <c r="F48">
        <v>1.3</v>
      </c>
      <c r="G48">
        <v>730</v>
      </c>
      <c r="H48" s="14">
        <v>0.92806497552476197</v>
      </c>
      <c r="I48" s="14">
        <v>0.50111418425205201</v>
      </c>
      <c r="J48" s="14">
        <v>5.0072798469627602E-2</v>
      </c>
      <c r="K48">
        <v>1.1000000000000001</v>
      </c>
      <c r="L48">
        <v>684</v>
      </c>
      <c r="M48" s="14">
        <v>0.34995822476744598</v>
      </c>
      <c r="N48" s="14">
        <v>0.172595475379136</v>
      </c>
      <c r="O48" s="14">
        <v>6.1907666270587601E-2</v>
      </c>
      <c r="P48">
        <v>1.2</v>
      </c>
      <c r="Q48">
        <v>497</v>
      </c>
      <c r="R48" s="14">
        <v>0.50177399105598297</v>
      </c>
      <c r="S48" s="14">
        <v>0.21211869115041099</v>
      </c>
      <c r="T48" s="14">
        <v>5.4030250755514299E-2</v>
      </c>
      <c r="U48">
        <v>1.4</v>
      </c>
      <c r="V48">
        <v>454</v>
      </c>
      <c r="W48" s="14">
        <v>7.6489967794945907E-2</v>
      </c>
      <c r="X48" s="14">
        <v>7.0809438943280803E-2</v>
      </c>
      <c r="Y48" s="14">
        <v>9.6589714469773894E-2</v>
      </c>
      <c r="Z48">
        <v>1.5</v>
      </c>
      <c r="AA48">
        <v>842</v>
      </c>
      <c r="AB48" s="14">
        <v>0.491238857448142</v>
      </c>
      <c r="AC48" s="14">
        <v>0.33676194980801599</v>
      </c>
      <c r="AD48" s="14">
        <v>5.6377254347953598E-2</v>
      </c>
      <c r="AE48">
        <v>1</v>
      </c>
      <c r="AF48">
        <v>17</v>
      </c>
      <c r="AG48" s="14">
        <v>3.2945637569536902E-4</v>
      </c>
      <c r="AH48" s="14">
        <v>3.4504514118461099E-3</v>
      </c>
      <c r="AI48" s="14">
        <v>0.31565185236569399</v>
      </c>
      <c r="AJ48">
        <v>3.2</v>
      </c>
      <c r="AK48">
        <v>363</v>
      </c>
      <c r="AL48" s="14">
        <v>0.18488875491445</v>
      </c>
      <c r="AM48" s="14">
        <v>0.118963219023258</v>
      </c>
      <c r="AN48" s="14">
        <v>6.6507743528267896E-2</v>
      </c>
      <c r="AO48">
        <v>1.4</v>
      </c>
      <c r="AP48">
        <v>223</v>
      </c>
      <c r="AQ48" s="14">
        <v>2.4353470767459601E-2</v>
      </c>
      <c r="AR48" s="14">
        <v>2.51909236492763E-2</v>
      </c>
      <c r="AS48" s="14">
        <v>0.13040023577156901</v>
      </c>
      <c r="AT48">
        <v>1.6</v>
      </c>
      <c r="AU48">
        <v>3</v>
      </c>
      <c r="AV48" s="14">
        <v>8.1310301559556208E-6</v>
      </c>
      <c r="AW48" s="14">
        <v>8.4007488802506896E-4</v>
      </c>
      <c r="AX48" s="14">
        <v>0.36954038950257201</v>
      </c>
      <c r="AY48">
        <v>4.5</v>
      </c>
      <c r="AZ48">
        <v>4</v>
      </c>
      <c r="BA48" s="14">
        <v>7.6600042464569597E-7</v>
      </c>
      <c r="BB48" s="14">
        <v>1.06316792234805E-4</v>
      </c>
      <c r="BC48" s="14">
        <v>0.73571625547447095</v>
      </c>
      <c r="BD48">
        <v>5.0999999999999996</v>
      </c>
      <c r="BE48">
        <v>609</v>
      </c>
      <c r="BF48" s="14">
        <v>0.31911198813243602</v>
      </c>
      <c r="BG48" s="14">
        <v>0.25418068795832699</v>
      </c>
      <c r="BH48" s="14">
        <v>6.35936477302666E-2</v>
      </c>
      <c r="BI48">
        <v>1.1000000000000001</v>
      </c>
    </row>
    <row r="49" spans="1:61" x14ac:dyDescent="0.25">
      <c r="A49" t="s">
        <v>846</v>
      </c>
      <c r="B49">
        <v>341</v>
      </c>
      <c r="C49" s="14">
        <v>0.122863110591344</v>
      </c>
      <c r="D49" s="14">
        <v>0.123595634109974</v>
      </c>
      <c r="E49" s="14">
        <v>8.4271975617243505E-2</v>
      </c>
      <c r="F49">
        <v>1.4</v>
      </c>
      <c r="G49">
        <v>132</v>
      </c>
      <c r="H49" s="14">
        <v>1.9666962730832101E-3</v>
      </c>
      <c r="I49" s="14">
        <v>7.4335051659531696E-3</v>
      </c>
      <c r="J49" s="14">
        <v>0.162573710890109</v>
      </c>
      <c r="K49">
        <v>1.9</v>
      </c>
      <c r="L49">
        <v>25</v>
      </c>
      <c r="M49" s="14">
        <v>1.1379690655663999E-3</v>
      </c>
      <c r="N49" s="14">
        <v>5.2381702632448499E-3</v>
      </c>
      <c r="O49" s="14">
        <v>0.25291143168265601</v>
      </c>
      <c r="P49">
        <v>3.3</v>
      </c>
      <c r="Q49">
        <v>555</v>
      </c>
      <c r="R49" s="14">
        <v>0.16562664266302701</v>
      </c>
      <c r="S49" s="14">
        <v>7.0016595693575101E-2</v>
      </c>
      <c r="T49" s="14">
        <v>6.7969554112960101E-2</v>
      </c>
      <c r="U49">
        <v>1.3</v>
      </c>
      <c r="V49">
        <v>110</v>
      </c>
      <c r="W49" s="14">
        <v>3.5311543446355002E-2</v>
      </c>
      <c r="X49" s="14">
        <v>3.4223005194551001E-2</v>
      </c>
      <c r="Y49" s="14">
        <v>0.11925724832607699</v>
      </c>
      <c r="Z49">
        <v>2.2000000000000002</v>
      </c>
      <c r="AA49">
        <v>187</v>
      </c>
      <c r="AB49" s="14">
        <v>0.13340808598214099</v>
      </c>
      <c r="AC49" s="14">
        <v>0.252209418113651</v>
      </c>
      <c r="AD49" s="14">
        <v>8.2170320880797704E-2</v>
      </c>
      <c r="AE49">
        <v>1.7</v>
      </c>
      <c r="AF49">
        <v>616</v>
      </c>
      <c r="AG49" s="14">
        <v>0.28628322752723001</v>
      </c>
      <c r="AH49" s="14">
        <v>0.15349907392241799</v>
      </c>
      <c r="AI49" s="14">
        <v>6.5647248939033495E-2</v>
      </c>
      <c r="AJ49">
        <v>1.2</v>
      </c>
      <c r="AK49">
        <v>150</v>
      </c>
      <c r="AL49" s="14">
        <v>1.1672487364586899E-2</v>
      </c>
      <c r="AM49" s="14">
        <v>4.0775366086484799E-2</v>
      </c>
      <c r="AN49" s="14">
        <v>0.118172301898379</v>
      </c>
      <c r="AO49">
        <v>1.6</v>
      </c>
      <c r="AP49">
        <v>940</v>
      </c>
      <c r="AQ49" s="14">
        <v>0.87819998497003604</v>
      </c>
      <c r="AR49" s="14">
        <v>0.293389176609956</v>
      </c>
      <c r="AS49" s="14">
        <v>5.0310374017025802E-2</v>
      </c>
      <c r="AT49">
        <v>1</v>
      </c>
      <c r="AU49">
        <v>488</v>
      </c>
      <c r="AV49" s="14">
        <v>0.31271103092558999</v>
      </c>
      <c r="AW49" s="14">
        <v>0.141466760439417</v>
      </c>
      <c r="AX49" s="14">
        <v>5.9265292132766899E-2</v>
      </c>
      <c r="AY49">
        <v>1.3</v>
      </c>
      <c r="AZ49">
        <v>677</v>
      </c>
      <c r="BA49" s="14">
        <v>0.23982576254680399</v>
      </c>
      <c r="BB49" s="14">
        <v>0.113308140915099</v>
      </c>
      <c r="BC49" s="14">
        <v>6.9119863973933396E-2</v>
      </c>
      <c r="BD49">
        <v>1.2</v>
      </c>
      <c r="BE49">
        <v>90</v>
      </c>
      <c r="BF49" s="14">
        <v>6.95921554717693E-3</v>
      </c>
      <c r="BG49" s="14">
        <v>7.1300925508999899E-2</v>
      </c>
      <c r="BH49" s="14">
        <v>0.17248212964880599</v>
      </c>
      <c r="BI49">
        <v>1.6</v>
      </c>
    </row>
    <row r="50" spans="1:61" x14ac:dyDescent="0.25">
      <c r="A50" t="s">
        <v>849</v>
      </c>
      <c r="B50">
        <v>405</v>
      </c>
      <c r="C50" s="14">
        <v>0.115488222716399</v>
      </c>
      <c r="D50" s="14">
        <v>0.11617677633397699</v>
      </c>
      <c r="E50" s="14">
        <v>8.5794581318095905E-2</v>
      </c>
      <c r="F50">
        <v>1.3</v>
      </c>
      <c r="G50">
        <v>513</v>
      </c>
      <c r="H50" s="14">
        <v>0.23142008000664099</v>
      </c>
      <c r="I50" s="14">
        <v>0.124956643845437</v>
      </c>
      <c r="J50" s="14">
        <v>6.3323450853665406E-2</v>
      </c>
      <c r="K50">
        <v>1.3</v>
      </c>
      <c r="L50">
        <v>159</v>
      </c>
      <c r="M50" s="14">
        <v>9.4447937098890399E-3</v>
      </c>
      <c r="N50" s="14">
        <v>2.2292648121372799E-2</v>
      </c>
      <c r="O50" s="14">
        <v>0.16332871716123101</v>
      </c>
      <c r="P50">
        <v>1.9</v>
      </c>
      <c r="Q50">
        <v>209</v>
      </c>
      <c r="R50" s="14">
        <v>6.8563095943562297E-3</v>
      </c>
      <c r="S50" s="14">
        <v>1.15936771789719E-2</v>
      </c>
      <c r="T50" s="14">
        <v>0.13087896421358799</v>
      </c>
      <c r="U50">
        <v>1.7</v>
      </c>
      <c r="V50">
        <v>80</v>
      </c>
      <c r="W50" s="14">
        <v>4.0113247797035601E-4</v>
      </c>
      <c r="X50" s="14">
        <v>2.0238588819389801E-3</v>
      </c>
      <c r="Y50" s="14">
        <v>0.315990861350327</v>
      </c>
      <c r="Z50">
        <v>2.6</v>
      </c>
      <c r="AA50">
        <v>244</v>
      </c>
      <c r="AB50" s="14">
        <v>5.8865764497975197E-2</v>
      </c>
      <c r="AC50" s="14">
        <v>0.21312971876857001</v>
      </c>
      <c r="AD50" s="14">
        <v>0.103245100376421</v>
      </c>
      <c r="AE50">
        <v>1.5</v>
      </c>
      <c r="AF50">
        <v>284</v>
      </c>
      <c r="AG50" s="14">
        <v>2.3984590779877E-2</v>
      </c>
      <c r="AH50" s="14">
        <v>5.1440142056790497E-2</v>
      </c>
      <c r="AI50" s="14">
        <v>0.13089622362086301</v>
      </c>
      <c r="AJ50">
        <v>1.3</v>
      </c>
      <c r="AK50">
        <v>631</v>
      </c>
      <c r="AL50" s="14">
        <v>0.45451000317204399</v>
      </c>
      <c r="AM50" s="14">
        <v>0.26462242922812401</v>
      </c>
      <c r="AN50" s="14">
        <v>5.5075670543477999E-2</v>
      </c>
      <c r="AO50">
        <v>1.2</v>
      </c>
      <c r="AP50">
        <v>499</v>
      </c>
      <c r="AQ50" s="14">
        <v>8.1291085665202004E-2</v>
      </c>
      <c r="AR50" s="14">
        <v>5.4315475056303499E-2</v>
      </c>
      <c r="AS50" s="14">
        <v>9.4807613302215099E-2</v>
      </c>
      <c r="AT50">
        <v>1.3</v>
      </c>
      <c r="AU50">
        <v>755</v>
      </c>
      <c r="AV50" s="14">
        <v>0.23167589118608201</v>
      </c>
      <c r="AW50" s="14">
        <v>0.104807424608595</v>
      </c>
      <c r="AX50" s="14">
        <v>6.3171602969511298E-2</v>
      </c>
      <c r="AY50">
        <v>1.1000000000000001</v>
      </c>
      <c r="AZ50">
        <v>197</v>
      </c>
      <c r="BA50" s="14">
        <v>1.3125217782135E-3</v>
      </c>
      <c r="BB50" s="14">
        <v>5.5810293655935202E-3</v>
      </c>
      <c r="BC50" s="14">
        <v>0.25268910363788899</v>
      </c>
      <c r="BD50">
        <v>1.8</v>
      </c>
      <c r="BE50">
        <v>100</v>
      </c>
      <c r="BF50" s="14">
        <v>2.8387707802675698E-2</v>
      </c>
      <c r="BG50" s="14">
        <v>0.14542370657213799</v>
      </c>
      <c r="BH50" s="14">
        <v>0.124630586342924</v>
      </c>
      <c r="BI50">
        <v>1.6</v>
      </c>
    </row>
    <row r="51" spans="1:61" x14ac:dyDescent="0.25">
      <c r="A51" t="s">
        <v>845</v>
      </c>
      <c r="B51">
        <v>232</v>
      </c>
      <c r="C51" s="14">
        <v>4.4606481787333799E-2</v>
      </c>
      <c r="D51" s="14">
        <v>7.1083293014363294E-2</v>
      </c>
      <c r="E51" s="14">
        <v>0.11164317068249301</v>
      </c>
      <c r="F51">
        <v>1.3</v>
      </c>
      <c r="G51">
        <v>708</v>
      </c>
      <c r="H51" s="14">
        <v>0.424296498283107</v>
      </c>
      <c r="I51" s="14">
        <v>0.229101409088214</v>
      </c>
      <c r="J51" s="14">
        <v>5.5805634485734702E-2</v>
      </c>
      <c r="K51">
        <v>1.2</v>
      </c>
      <c r="L51">
        <v>887</v>
      </c>
      <c r="M51" s="14">
        <v>0.82709614732582604</v>
      </c>
      <c r="N51" s="14">
        <v>0.40791455273501598</v>
      </c>
      <c r="O51" s="14">
        <v>5.0631063874721098E-2</v>
      </c>
      <c r="P51">
        <v>1</v>
      </c>
      <c r="Q51">
        <v>293</v>
      </c>
      <c r="R51" s="14">
        <v>9.6580011777191999E-4</v>
      </c>
      <c r="S51" s="14">
        <v>2.8579596069634701E-3</v>
      </c>
      <c r="T51" s="14">
        <v>0.18469295557391899</v>
      </c>
      <c r="U51">
        <v>1.5</v>
      </c>
      <c r="V51">
        <v>610</v>
      </c>
      <c r="W51" s="14">
        <v>0.101601036317077</v>
      </c>
      <c r="X51" s="14">
        <v>7.3726295427847394E-2</v>
      </c>
      <c r="Y51" s="14">
        <v>8.9071324658560297E-2</v>
      </c>
      <c r="Z51">
        <v>1.3</v>
      </c>
      <c r="AA51">
        <v>503</v>
      </c>
      <c r="AB51" s="14">
        <v>0.31908163849325899</v>
      </c>
      <c r="AC51" s="14">
        <v>0.252209418113651</v>
      </c>
      <c r="AD51" s="14">
        <v>6.3595409474122497E-2</v>
      </c>
      <c r="AE51">
        <v>1.2</v>
      </c>
      <c r="AF51">
        <v>64</v>
      </c>
      <c r="AG51" s="14">
        <v>9.8164240680542705E-7</v>
      </c>
      <c r="AH51" s="14">
        <v>7.2634383195752998E-5</v>
      </c>
      <c r="AI51" s="14">
        <v>0.67762065349835499</v>
      </c>
      <c r="AJ51">
        <v>2.2999999999999998</v>
      </c>
      <c r="AK51">
        <v>133</v>
      </c>
      <c r="AL51" s="14">
        <v>2.3808376340905802E-3</v>
      </c>
      <c r="AM51" s="14">
        <v>1.94062231305662E-2</v>
      </c>
      <c r="AN51" s="14">
        <v>0.15738551563987299</v>
      </c>
      <c r="AO51">
        <v>1.7</v>
      </c>
      <c r="AP51">
        <v>121</v>
      </c>
      <c r="AQ51" s="14">
        <v>3.2217199777373403E-4</v>
      </c>
      <c r="AR51" s="14">
        <v>1.9910450978923399E-3</v>
      </c>
      <c r="AS51" s="14">
        <v>0.31685065394066197</v>
      </c>
      <c r="AT51">
        <v>2</v>
      </c>
      <c r="AU51">
        <v>281</v>
      </c>
      <c r="AV51" s="14">
        <v>8.3645103771801104E-3</v>
      </c>
      <c r="AW51" s="14">
        <v>1.8920026297427301E-2</v>
      </c>
      <c r="AX51" s="14">
        <v>0.12608127608632699</v>
      </c>
      <c r="AY51">
        <v>1.4</v>
      </c>
      <c r="AZ51">
        <v>743</v>
      </c>
      <c r="BA51" s="14">
        <v>0.11825280089944699</v>
      </c>
      <c r="BB51" s="14">
        <v>6.6080909321412903E-2</v>
      </c>
      <c r="BC51" s="14">
        <v>8.5233675743375203E-2</v>
      </c>
      <c r="BD51">
        <v>1.2</v>
      </c>
      <c r="BE51">
        <v>532</v>
      </c>
      <c r="BF51" s="14">
        <v>0.265533624038717</v>
      </c>
      <c r="BG51" s="14">
        <v>0.25418068795832699</v>
      </c>
      <c r="BH51" s="14">
        <v>6.7118432474938594E-2</v>
      </c>
      <c r="BI51">
        <v>1.2</v>
      </c>
    </row>
    <row r="52" spans="1:61" x14ac:dyDescent="0.25">
      <c r="A52" t="s">
        <v>868</v>
      </c>
      <c r="B52">
        <v>249</v>
      </c>
      <c r="C52" s="14">
        <v>2.8095614019835201E-2</v>
      </c>
      <c r="D52" s="14">
        <v>5.93583461869472E-2</v>
      </c>
      <c r="E52" s="14">
        <v>0.12581000385921701</v>
      </c>
      <c r="F52">
        <v>1.2</v>
      </c>
      <c r="G52">
        <v>260</v>
      </c>
      <c r="H52" s="14">
        <v>5.0702483616715803E-5</v>
      </c>
      <c r="I52" s="14">
        <v>5.5510634152506103E-4</v>
      </c>
      <c r="J52" s="14">
        <v>0.28260606656056098</v>
      </c>
      <c r="K52">
        <v>1.4</v>
      </c>
      <c r="L52">
        <v>302</v>
      </c>
      <c r="M52" s="14">
        <v>7.93747997553273E-3</v>
      </c>
      <c r="N52" s="14">
        <v>1.9573380945680299E-2</v>
      </c>
      <c r="O52" s="14">
        <v>0.16984999527870201</v>
      </c>
      <c r="P52">
        <v>1.3</v>
      </c>
      <c r="Q52">
        <v>216</v>
      </c>
      <c r="R52" s="14">
        <v>2.3537036037968302E-6</v>
      </c>
      <c r="S52" s="14">
        <v>4.2684732427421901E-5</v>
      </c>
      <c r="T52" s="14">
        <v>0.42971697421996402</v>
      </c>
      <c r="U52">
        <v>1.7</v>
      </c>
      <c r="V52">
        <v>298</v>
      </c>
      <c r="W52" s="14">
        <v>2.66557458907357E-4</v>
      </c>
      <c r="X52" s="14">
        <v>1.53136234411946E-3</v>
      </c>
      <c r="Y52" s="14">
        <v>0.339654717776049</v>
      </c>
      <c r="Z52">
        <v>1.5</v>
      </c>
      <c r="AA52">
        <v>591</v>
      </c>
      <c r="AB52" s="14">
        <v>0.10762202424204</v>
      </c>
      <c r="AC52" s="14">
        <v>0.252209418113651</v>
      </c>
      <c r="AD52" s="14">
        <v>8.7390312285043598E-2</v>
      </c>
      <c r="AE52">
        <v>1.2</v>
      </c>
      <c r="AF52">
        <v>100</v>
      </c>
      <c r="AG52" s="14">
        <v>1.33053212494349E-5</v>
      </c>
      <c r="AH52" s="14">
        <v>3.9950594531675698E-4</v>
      </c>
      <c r="AI52" s="14">
        <v>0.50783991029678899</v>
      </c>
      <c r="AJ52">
        <v>2</v>
      </c>
      <c r="AK52">
        <v>202</v>
      </c>
      <c r="AL52" s="14">
        <v>3.33667437207318E-3</v>
      </c>
      <c r="AM52" s="14">
        <v>2.1482443045575901E-2</v>
      </c>
      <c r="AN52" s="14">
        <v>0.148474331912339</v>
      </c>
      <c r="AO52">
        <v>1.5</v>
      </c>
      <c r="AP52">
        <v>255</v>
      </c>
      <c r="AQ52" s="14">
        <v>3.7560085952456001E-3</v>
      </c>
      <c r="AR52" s="14">
        <v>8.7836552217162595E-3</v>
      </c>
      <c r="AS52" s="14">
        <v>0.199621421341415</v>
      </c>
      <c r="AT52">
        <v>1.5</v>
      </c>
      <c r="AU52">
        <v>273</v>
      </c>
      <c r="AV52" s="14">
        <v>6.6195803917530301E-3</v>
      </c>
      <c r="AW52" s="14">
        <v>1.79677178138129E-2</v>
      </c>
      <c r="AX52" s="14">
        <v>0.131739109797476</v>
      </c>
      <c r="AY52">
        <v>1.4</v>
      </c>
      <c r="AZ52">
        <v>322</v>
      </c>
      <c r="BA52" s="14">
        <v>2.2004127404197701E-2</v>
      </c>
      <c r="BB52" s="14">
        <v>3.1188226929649301E-2</v>
      </c>
      <c r="BC52" s="14">
        <v>0.134706209179211</v>
      </c>
      <c r="BD52">
        <v>1.3</v>
      </c>
      <c r="BE52">
        <v>885</v>
      </c>
      <c r="BF52" s="14">
        <v>0.74042124128585796</v>
      </c>
      <c r="BG52" s="14">
        <v>0.54185827834349598</v>
      </c>
      <c r="BH52" s="14">
        <v>5.1459349703451597E-2</v>
      </c>
      <c r="BI52">
        <v>1</v>
      </c>
    </row>
    <row r="53" spans="1:61" x14ac:dyDescent="0.25">
      <c r="A53" t="s">
        <v>821</v>
      </c>
      <c r="B53">
        <v>556</v>
      </c>
      <c r="C53" s="14">
        <v>0.39251359352795701</v>
      </c>
      <c r="D53" s="14">
        <v>0.19742690159551601</v>
      </c>
      <c r="E53" s="14">
        <v>5.9914254179038499E-2</v>
      </c>
      <c r="F53">
        <v>1.2</v>
      </c>
      <c r="G53">
        <v>90</v>
      </c>
      <c r="H53" s="14">
        <v>2.9337456371014698E-4</v>
      </c>
      <c r="I53" s="14">
        <v>1.9640688436061899E-3</v>
      </c>
      <c r="J53" s="14">
        <v>0.220015974806231</v>
      </c>
      <c r="K53">
        <v>2.1</v>
      </c>
      <c r="L53">
        <v>622</v>
      </c>
      <c r="M53" s="14">
        <v>0.320138129206398</v>
      </c>
      <c r="N53" s="14">
        <v>0.157888538365066</v>
      </c>
      <c r="O53" s="14">
        <v>6.3528439360093794E-2</v>
      </c>
      <c r="P53">
        <v>1.2</v>
      </c>
      <c r="Q53">
        <v>212</v>
      </c>
      <c r="R53" s="14">
        <v>1.0133723025744701E-3</v>
      </c>
      <c r="S53" s="14">
        <v>2.9327175178917998E-3</v>
      </c>
      <c r="T53" s="14">
        <v>0.18322633857540799</v>
      </c>
      <c r="U53">
        <v>1.7</v>
      </c>
      <c r="V53">
        <v>943</v>
      </c>
      <c r="W53" s="14">
        <v>0.82640216782168396</v>
      </c>
      <c r="X53" s="14">
        <v>0.38251469788715797</v>
      </c>
      <c r="Y53" s="14">
        <v>5.0631093220891502E-2</v>
      </c>
      <c r="Z53">
        <v>1</v>
      </c>
      <c r="AA53">
        <v>59</v>
      </c>
      <c r="AB53" s="14">
        <v>2.13228943635612E-3</v>
      </c>
      <c r="AC53" s="14">
        <v>5.4431734349199498E-2</v>
      </c>
      <c r="AD53" s="14">
        <v>0.21945986312903501</v>
      </c>
      <c r="AE53">
        <v>1.7</v>
      </c>
      <c r="AF53">
        <v>963</v>
      </c>
      <c r="AG53" s="14">
        <v>0.67689699744138399</v>
      </c>
      <c r="AH53" s="14">
        <v>0.36293800075394</v>
      </c>
      <c r="AI53" s="14">
        <v>5.2307272671632397E-2</v>
      </c>
      <c r="AJ53">
        <v>1</v>
      </c>
      <c r="AK53">
        <v>917</v>
      </c>
      <c r="AL53" s="14">
        <v>0.50574910336140599</v>
      </c>
      <c r="AM53" s="14">
        <v>0.294454589288284</v>
      </c>
      <c r="AN53" s="14">
        <v>5.4004957445686098E-2</v>
      </c>
      <c r="AO53">
        <v>1</v>
      </c>
      <c r="AP53">
        <v>658</v>
      </c>
      <c r="AQ53" s="14">
        <v>0.92439784584880702</v>
      </c>
      <c r="AR53" s="14">
        <v>0.30882296458118502</v>
      </c>
      <c r="AS53" s="14">
        <v>5.0118942392925199E-2</v>
      </c>
      <c r="AT53">
        <v>1.2</v>
      </c>
      <c r="AU53">
        <v>914</v>
      </c>
      <c r="AV53" s="14">
        <v>0.35666320486854602</v>
      </c>
      <c r="AW53" s="14">
        <v>0.161350202489977</v>
      </c>
      <c r="AX53" s="14">
        <v>5.7683231522110599E-2</v>
      </c>
      <c r="AY53">
        <v>1</v>
      </c>
      <c r="AZ53">
        <v>691</v>
      </c>
      <c r="BA53" s="14">
        <v>0.70677528004517198</v>
      </c>
      <c r="BB53" s="14">
        <v>0.33392322899854499</v>
      </c>
      <c r="BC53" s="14">
        <v>5.1863712169447497E-2</v>
      </c>
      <c r="BD53">
        <v>1.2</v>
      </c>
      <c r="BE53">
        <v>528</v>
      </c>
      <c r="BF53" s="14">
        <v>0.64429926575506202</v>
      </c>
      <c r="BG53" s="14">
        <v>0.47151387806448702</v>
      </c>
      <c r="BH53" s="14">
        <v>5.2844111105330098E-2</v>
      </c>
      <c r="BI53">
        <v>1.2</v>
      </c>
    </row>
    <row r="54" spans="1:61" x14ac:dyDescent="0.25">
      <c r="A54" t="s">
        <v>857</v>
      </c>
      <c r="B54">
        <v>215</v>
      </c>
      <c r="C54" s="14">
        <v>1.3868476938242801E-2</v>
      </c>
      <c r="D54" s="14">
        <v>4.88290681861391E-2</v>
      </c>
      <c r="E54" s="14">
        <v>0.14944651081400001</v>
      </c>
      <c r="F54">
        <v>1.4</v>
      </c>
      <c r="G54">
        <v>262</v>
      </c>
      <c r="H54" s="14">
        <v>2.65124797310658E-2</v>
      </c>
      <c r="I54" s="14">
        <v>4.2946711717312201E-2</v>
      </c>
      <c r="J54" s="14">
        <v>0.100626451837024</v>
      </c>
      <c r="K54">
        <v>1.4</v>
      </c>
      <c r="L54">
        <v>296</v>
      </c>
      <c r="M54" s="14">
        <v>2.9140592607515E-2</v>
      </c>
      <c r="N54" s="14">
        <v>4.31154413124539E-2</v>
      </c>
      <c r="O54" s="14">
        <v>0.12465314967592001</v>
      </c>
      <c r="P54">
        <v>1.3</v>
      </c>
      <c r="Q54">
        <v>126</v>
      </c>
      <c r="R54" s="14">
        <v>8.9865374196473804E-4</v>
      </c>
      <c r="S54" s="14">
        <v>2.6592625616021302E-3</v>
      </c>
      <c r="T54" s="14">
        <v>0.18690514597385499</v>
      </c>
      <c r="U54">
        <v>2</v>
      </c>
      <c r="V54">
        <v>187</v>
      </c>
      <c r="W54" s="14">
        <v>4.7044968816689598E-5</v>
      </c>
      <c r="X54" s="14">
        <v>4.5728732018053499E-4</v>
      </c>
      <c r="Y54" s="14">
        <v>0.44942177419178397</v>
      </c>
      <c r="Z54">
        <v>1.8</v>
      </c>
      <c r="AA54">
        <v>726</v>
      </c>
      <c r="AB54" s="14">
        <v>0.38188089433106598</v>
      </c>
      <c r="AC54" s="14">
        <v>0.26179312287594197</v>
      </c>
      <c r="AD54" s="14">
        <v>6.03923433183607E-2</v>
      </c>
      <c r="AE54">
        <v>1.1000000000000001</v>
      </c>
      <c r="AF54">
        <v>831</v>
      </c>
      <c r="AG54" s="14">
        <v>0.40019893200114898</v>
      </c>
      <c r="AH54" s="14">
        <v>0.214578290099353</v>
      </c>
      <c r="AI54" s="14">
        <v>5.9588610263362402E-2</v>
      </c>
      <c r="AJ54">
        <v>1.1000000000000001</v>
      </c>
      <c r="AK54">
        <v>719</v>
      </c>
      <c r="AL54" s="14">
        <v>0.29229740607441601</v>
      </c>
      <c r="AM54" s="14">
        <v>0.17017986207712299</v>
      </c>
      <c r="AN54" s="14">
        <v>6.0222416494745398E-2</v>
      </c>
      <c r="AO54">
        <v>1.1000000000000001</v>
      </c>
      <c r="AP54">
        <v>628</v>
      </c>
      <c r="AQ54" s="14">
        <v>5.4233463191765197E-2</v>
      </c>
      <c r="AR54" s="14">
        <v>3.8314555012565497E-2</v>
      </c>
      <c r="AS54" s="14">
        <v>0.105966706876738</v>
      </c>
      <c r="AT54">
        <v>1.2</v>
      </c>
      <c r="AU54">
        <v>636</v>
      </c>
      <c r="AV54" s="14">
        <v>0.12562619852207901</v>
      </c>
      <c r="AW54" s="14">
        <v>6.7177280217718904E-2</v>
      </c>
      <c r="AX54" s="14">
        <v>7.2221049261343206E-2</v>
      </c>
      <c r="AY54">
        <v>1.2</v>
      </c>
      <c r="AZ54">
        <v>327</v>
      </c>
      <c r="BA54" s="14">
        <v>8.0034130225449199E-3</v>
      </c>
      <c r="BB54" s="14">
        <v>1.68848123702613E-2</v>
      </c>
      <c r="BC54" s="14">
        <v>0.17183889754252499</v>
      </c>
      <c r="BD54">
        <v>1.3</v>
      </c>
      <c r="BE54">
        <v>703</v>
      </c>
      <c r="BF54" s="14">
        <v>0.694514429694985</v>
      </c>
      <c r="BG54" s="14">
        <v>0.50826255673822396</v>
      </c>
      <c r="BH54" s="14">
        <v>5.2053892156358E-2</v>
      </c>
      <c r="BI54">
        <v>1.1000000000000001</v>
      </c>
    </row>
    <row r="55" spans="1:61" x14ac:dyDescent="0.25">
      <c r="A55" t="s">
        <v>770</v>
      </c>
      <c r="B55">
        <v>164</v>
      </c>
      <c r="C55" s="14">
        <v>3.1261932438448798E-3</v>
      </c>
      <c r="D55" s="14">
        <v>1.8868991732196E-2</v>
      </c>
      <c r="E55" s="14">
        <v>0.20734964221003099</v>
      </c>
      <c r="F55">
        <v>1.6</v>
      </c>
      <c r="G55">
        <v>249</v>
      </c>
      <c r="H55" s="14">
        <v>4.5858389038699802E-5</v>
      </c>
      <c r="I55" s="14">
        <v>5.4761550391540495E-4</v>
      </c>
      <c r="J55" s="14">
        <v>0.28646687994957698</v>
      </c>
      <c r="K55">
        <v>1.5</v>
      </c>
      <c r="L55">
        <v>198</v>
      </c>
      <c r="M55" s="14">
        <v>1.57428712366125E-4</v>
      </c>
      <c r="N55" s="14">
        <v>1.3199153097276501E-3</v>
      </c>
      <c r="O55" s="14">
        <v>0.35643896978287398</v>
      </c>
      <c r="P55">
        <v>1.7</v>
      </c>
      <c r="Q55">
        <v>921</v>
      </c>
      <c r="R55" s="14">
        <v>0.94111606887848198</v>
      </c>
      <c r="S55" s="14">
        <v>0.39784507030945598</v>
      </c>
      <c r="T55" s="14">
        <v>5.00480743627272E-2</v>
      </c>
      <c r="U55">
        <v>1</v>
      </c>
      <c r="V55">
        <v>811</v>
      </c>
      <c r="W55" s="14">
        <v>0.41353916149960901</v>
      </c>
      <c r="X55" s="14">
        <v>0.19141383406881801</v>
      </c>
      <c r="Y55" s="14">
        <v>5.89923970047979E-2</v>
      </c>
      <c r="Z55">
        <v>1.1000000000000001</v>
      </c>
      <c r="AA55">
        <v>608</v>
      </c>
      <c r="AB55" s="14">
        <v>0.18413519569522399</v>
      </c>
      <c r="AC55" s="14">
        <v>0.252209418113651</v>
      </c>
      <c r="AD55" s="14">
        <v>7.4787548191559403E-2</v>
      </c>
      <c r="AE55">
        <v>1.1000000000000001</v>
      </c>
      <c r="AF55">
        <v>112</v>
      </c>
      <c r="AG55" s="14">
        <v>3.4786651714746502E-7</v>
      </c>
      <c r="AH55" s="14">
        <v>4.0910508925472199E-5</v>
      </c>
      <c r="AI55" s="14">
        <v>0.74175763323426602</v>
      </c>
      <c r="AJ55">
        <v>1.9</v>
      </c>
      <c r="AK55">
        <v>213</v>
      </c>
      <c r="AL55" s="14">
        <v>2.2572296352485401E-4</v>
      </c>
      <c r="AM55" s="14">
        <v>4.59967338084481E-3</v>
      </c>
      <c r="AN55" s="14">
        <v>0.22877197810828101</v>
      </c>
      <c r="AO55">
        <v>1.4</v>
      </c>
      <c r="AP55">
        <v>226</v>
      </c>
      <c r="AQ55" s="14">
        <v>3.1378595786120101E-3</v>
      </c>
      <c r="AR55" s="14">
        <v>8.3863726152812908E-3</v>
      </c>
      <c r="AS55" s="14">
        <v>0.20719113115858201</v>
      </c>
      <c r="AT55">
        <v>1.6</v>
      </c>
      <c r="AU55">
        <v>276</v>
      </c>
      <c r="AV55" s="14">
        <v>6.0194005670688401E-4</v>
      </c>
      <c r="AW55" s="14">
        <v>4.2260081735366302E-3</v>
      </c>
      <c r="AX55" s="14">
        <v>0.19952105879507601</v>
      </c>
      <c r="AY55">
        <v>1.4</v>
      </c>
      <c r="AZ55">
        <v>669</v>
      </c>
      <c r="BA55" s="14">
        <v>8.2892609135526402E-2</v>
      </c>
      <c r="BB55" s="14">
        <v>6.6080909321412903E-2</v>
      </c>
      <c r="BC55" s="14">
        <v>9.44163255085501E-2</v>
      </c>
      <c r="BD55">
        <v>1.2</v>
      </c>
      <c r="BE55">
        <v>634</v>
      </c>
      <c r="BF55" s="14">
        <v>0.48303530859138799</v>
      </c>
      <c r="BG55" s="14">
        <v>0.35349699076420599</v>
      </c>
      <c r="BH55" s="14">
        <v>5.6626133622538301E-2</v>
      </c>
      <c r="BI55">
        <v>1.1000000000000001</v>
      </c>
    </row>
    <row r="56" spans="1:61" x14ac:dyDescent="0.25">
      <c r="A56" t="s">
        <v>815</v>
      </c>
      <c r="B56">
        <v>888</v>
      </c>
      <c r="C56" s="14">
        <v>0.842098356859876</v>
      </c>
      <c r="D56" s="14">
        <v>0.42355952042124301</v>
      </c>
      <c r="E56" s="14">
        <v>5.0524754112906502E-2</v>
      </c>
      <c r="F56">
        <v>1</v>
      </c>
      <c r="G56">
        <v>140</v>
      </c>
      <c r="H56" s="14">
        <v>8.32953708905681E-4</v>
      </c>
      <c r="I56" s="14">
        <v>4.0478246289790002E-3</v>
      </c>
      <c r="J56" s="14">
        <v>0.18719539610112901</v>
      </c>
      <c r="K56">
        <v>1.8</v>
      </c>
      <c r="L56">
        <v>70</v>
      </c>
      <c r="M56" s="14">
        <v>5.1005200008003005E-7</v>
      </c>
      <c r="N56" s="14">
        <v>2.1885018049780201E-5</v>
      </c>
      <c r="O56" s="14">
        <v>0.71858182278871896</v>
      </c>
      <c r="P56">
        <v>2.5</v>
      </c>
      <c r="Q56">
        <v>192</v>
      </c>
      <c r="R56" s="14">
        <v>2.3363180245261602E-3</v>
      </c>
      <c r="S56" s="14">
        <v>4.9382464048272302E-3</v>
      </c>
      <c r="T56" s="14">
        <v>0.15894306650883699</v>
      </c>
      <c r="U56">
        <v>1.8</v>
      </c>
      <c r="V56">
        <v>91</v>
      </c>
      <c r="W56" s="14">
        <v>9.4590862320664805E-7</v>
      </c>
      <c r="X56" s="14">
        <v>4.7116256395534098E-5</v>
      </c>
      <c r="Y56" s="14">
        <v>0.72174259287403097</v>
      </c>
      <c r="Z56">
        <v>2.4</v>
      </c>
      <c r="AA56">
        <v>313</v>
      </c>
      <c r="AB56" s="14">
        <v>0.54010647385007604</v>
      </c>
      <c r="AC56" s="14">
        <v>0.37026246291374698</v>
      </c>
      <c r="AD56" s="14">
        <v>5.5035270434963798E-2</v>
      </c>
      <c r="AE56">
        <v>1.4</v>
      </c>
      <c r="AF56">
        <v>93</v>
      </c>
      <c r="AG56" s="14">
        <v>7.1707390483233201E-5</v>
      </c>
      <c r="AH56" s="14">
        <v>1.1776353924137701E-3</v>
      </c>
      <c r="AI56" s="14">
        <v>0.40240481423852298</v>
      </c>
      <c r="AJ56">
        <v>2.1</v>
      </c>
      <c r="AK56">
        <v>140</v>
      </c>
      <c r="AL56" s="14">
        <v>8.22375936398001E-4</v>
      </c>
      <c r="AM56" s="14">
        <v>1.0054787456166E-2</v>
      </c>
      <c r="AN56" s="14">
        <v>0.187577867203718</v>
      </c>
      <c r="AO56">
        <v>1.7</v>
      </c>
      <c r="AP56">
        <v>267</v>
      </c>
      <c r="AQ56" s="14">
        <v>7.6727191338973296E-3</v>
      </c>
      <c r="AR56" s="14">
        <v>1.3957463498035399E-2</v>
      </c>
      <c r="AS56" s="14">
        <v>0.17113978751841399</v>
      </c>
      <c r="AT56">
        <v>1.5</v>
      </c>
      <c r="AU56">
        <v>554</v>
      </c>
      <c r="AV56" s="14">
        <v>6.1926917237008203E-2</v>
      </c>
      <c r="AW56" s="14">
        <v>5.6030005334887299E-2</v>
      </c>
      <c r="AX56" s="14">
        <v>8.4207103405986194E-2</v>
      </c>
      <c r="AY56">
        <v>1.3</v>
      </c>
      <c r="AZ56">
        <v>298</v>
      </c>
      <c r="BA56" s="14">
        <v>7.3933528748885103E-3</v>
      </c>
      <c r="BB56" s="14">
        <v>1.68848123702613E-2</v>
      </c>
      <c r="BC56" s="14">
        <v>0.17499075466092401</v>
      </c>
      <c r="BD56">
        <v>1.4</v>
      </c>
      <c r="BE56">
        <v>638</v>
      </c>
      <c r="BF56" s="14">
        <v>0.37082944513462301</v>
      </c>
      <c r="BG56" s="14">
        <v>0.27138200999036999</v>
      </c>
      <c r="BH56" s="14">
        <v>6.0898167199426298E-2</v>
      </c>
      <c r="BI56">
        <v>1.1000000000000001</v>
      </c>
    </row>
    <row r="57" spans="1:61" x14ac:dyDescent="0.25">
      <c r="A57" t="s">
        <v>775</v>
      </c>
      <c r="B57">
        <v>692</v>
      </c>
      <c r="C57" s="14">
        <v>0.36505840823737301</v>
      </c>
      <c r="D57" s="14">
        <v>0.18361746351738001</v>
      </c>
      <c r="E57" s="14">
        <v>6.1161017868005603E-2</v>
      </c>
      <c r="F57">
        <v>1.1000000000000001</v>
      </c>
      <c r="G57">
        <v>667</v>
      </c>
      <c r="H57" s="14">
        <v>0.179654394369859</v>
      </c>
      <c r="I57" s="14">
        <v>9.70054550663806E-2</v>
      </c>
      <c r="J57" s="14">
        <v>6.6928441562941199E-2</v>
      </c>
      <c r="K57">
        <v>1.2</v>
      </c>
      <c r="L57">
        <v>902</v>
      </c>
      <c r="M57" s="14">
        <v>0.85600792641589596</v>
      </c>
      <c r="N57" s="14">
        <v>0.42217351824275101</v>
      </c>
      <c r="O57" s="14">
        <v>5.04352904184334E-2</v>
      </c>
      <c r="P57">
        <v>1</v>
      </c>
      <c r="Q57">
        <v>922</v>
      </c>
      <c r="R57" s="14">
        <v>0.76709993761909401</v>
      </c>
      <c r="S57" s="14">
        <v>0.32428192303648201</v>
      </c>
      <c r="T57" s="14">
        <v>5.0774812133424198E-2</v>
      </c>
      <c r="U57">
        <v>1</v>
      </c>
      <c r="V57">
        <v>709</v>
      </c>
      <c r="W57" s="14">
        <v>0.32797710422847198</v>
      </c>
      <c r="X57" s="14">
        <v>0.15180993930418701</v>
      </c>
      <c r="Y57" s="14">
        <v>6.3018661293664999E-2</v>
      </c>
      <c r="Z57">
        <v>1.2</v>
      </c>
      <c r="AA57">
        <v>472</v>
      </c>
      <c r="AB57" s="14">
        <v>0.162264449346782</v>
      </c>
      <c r="AC57" s="14">
        <v>0.252209418113651</v>
      </c>
      <c r="AD57" s="14">
        <v>7.7617748085166499E-2</v>
      </c>
      <c r="AE57">
        <v>1.2</v>
      </c>
      <c r="AF57">
        <v>72</v>
      </c>
      <c r="AG57" s="14">
        <v>7.3463927197092705E-7</v>
      </c>
      <c r="AH57" s="14">
        <v>6.3417610144555302E-5</v>
      </c>
      <c r="AI57" s="14">
        <v>0.69593371021230099</v>
      </c>
      <c r="AJ57">
        <v>2.2000000000000002</v>
      </c>
      <c r="AK57">
        <v>195</v>
      </c>
      <c r="AL57" s="14">
        <v>1.0548756096318E-4</v>
      </c>
      <c r="AM57" s="14">
        <v>3.2550699552317398E-3</v>
      </c>
      <c r="AN57" s="14">
        <v>0.25535461069872101</v>
      </c>
      <c r="AO57">
        <v>1.5</v>
      </c>
      <c r="AP57">
        <v>120</v>
      </c>
      <c r="AQ57" s="14">
        <v>1.6095563809881399E-5</v>
      </c>
      <c r="AR57" s="14">
        <v>2.0433391388611699E-4</v>
      </c>
      <c r="AS57" s="14">
        <v>0.49556127753607698</v>
      </c>
      <c r="AT57">
        <v>2</v>
      </c>
      <c r="AU57">
        <v>239</v>
      </c>
      <c r="AV57" s="14">
        <v>2.08664778047595E-4</v>
      </c>
      <c r="AW57" s="14">
        <v>2.5406926828333101E-3</v>
      </c>
      <c r="AX57" s="14">
        <v>0.23547775175576999</v>
      </c>
      <c r="AY57">
        <v>1.5</v>
      </c>
      <c r="AZ57">
        <v>795</v>
      </c>
      <c r="BA57" s="14">
        <v>0.30560162201235902</v>
      </c>
      <c r="BB57" s="14">
        <v>0.14438462024738299</v>
      </c>
      <c r="BC57" s="14">
        <v>6.4333251119643206E-2</v>
      </c>
      <c r="BD57">
        <v>1.1000000000000001</v>
      </c>
      <c r="BE57">
        <v>149</v>
      </c>
      <c r="BF57" s="14">
        <v>1.00489321616358E-2</v>
      </c>
      <c r="BG57" s="14">
        <v>8.3977560136970594E-2</v>
      </c>
      <c r="BH57" s="14">
        <v>0.15913992602177501</v>
      </c>
      <c r="BI57">
        <v>1.3</v>
      </c>
    </row>
    <row r="58" spans="1:61" x14ac:dyDescent="0.25">
      <c r="A58" t="s">
        <v>779</v>
      </c>
      <c r="B58">
        <v>547</v>
      </c>
      <c r="C58" s="14">
        <v>7.2449564240500405E-2</v>
      </c>
      <c r="D58" s="14">
        <v>0.102363933759012</v>
      </c>
      <c r="E58" s="14">
        <v>9.7899526444407303E-2</v>
      </c>
      <c r="F58">
        <v>1.2</v>
      </c>
      <c r="G58">
        <v>543</v>
      </c>
      <c r="H58" s="14">
        <v>6.6381329733459699E-2</v>
      </c>
      <c r="I58" s="14">
        <v>7.16859848743676E-2</v>
      </c>
      <c r="J58" s="14">
        <v>8.3150412400312498E-2</v>
      </c>
      <c r="K58">
        <v>1.3</v>
      </c>
      <c r="L58">
        <v>275</v>
      </c>
      <c r="M58" s="14">
        <v>3.1502296186427498E-2</v>
      </c>
      <c r="N58" s="14">
        <v>4.66097385433124E-2</v>
      </c>
      <c r="O58" s="14">
        <v>0.122206100959713</v>
      </c>
      <c r="P58">
        <v>1.5</v>
      </c>
      <c r="Q58">
        <v>286</v>
      </c>
      <c r="R58" s="14">
        <v>7.5898160131704301E-3</v>
      </c>
      <c r="S58" s="14">
        <v>1.2255456408458199E-2</v>
      </c>
      <c r="T58" s="14">
        <v>0.12841172433052001</v>
      </c>
      <c r="U58">
        <v>1.5</v>
      </c>
      <c r="V58">
        <v>691</v>
      </c>
      <c r="W58" s="14">
        <v>0.38423446746836398</v>
      </c>
      <c r="X58" s="14">
        <v>0.17784964387122401</v>
      </c>
      <c r="Y58" s="14">
        <v>6.0218875443620402E-2</v>
      </c>
      <c r="Z58">
        <v>1.2</v>
      </c>
      <c r="AA58">
        <v>44</v>
      </c>
      <c r="AB58" s="14">
        <v>3.4763459969344699E-3</v>
      </c>
      <c r="AC58" s="14">
        <v>6.99218203714322E-2</v>
      </c>
      <c r="AD58" s="14">
        <v>0.199304492506584</v>
      </c>
      <c r="AE58">
        <v>1.8</v>
      </c>
      <c r="AF58">
        <v>910</v>
      </c>
      <c r="AG58" s="14">
        <v>0.87480157203546705</v>
      </c>
      <c r="AH58" s="14">
        <v>0.46905029097643502</v>
      </c>
      <c r="AI58" s="14">
        <v>5.0328097578082702E-2</v>
      </c>
      <c r="AJ58">
        <v>1</v>
      </c>
      <c r="AK58">
        <v>922</v>
      </c>
      <c r="AL58" s="14">
        <v>0.91600737295809198</v>
      </c>
      <c r="AM58" s="14">
        <v>0.53331300638346901</v>
      </c>
      <c r="AN58" s="14">
        <v>5.00993554030182E-2</v>
      </c>
      <c r="AO58">
        <v>1</v>
      </c>
      <c r="AP58">
        <v>136</v>
      </c>
      <c r="AQ58" s="14">
        <v>4.2768190458971596E-3</v>
      </c>
      <c r="AR58" s="14">
        <v>1.00016022307248E-2</v>
      </c>
      <c r="AS58" s="14">
        <v>0.19425526927303399</v>
      </c>
      <c r="AT58">
        <v>1.9</v>
      </c>
      <c r="AU58">
        <v>955</v>
      </c>
      <c r="AV58" s="14">
        <v>0.94020260985309201</v>
      </c>
      <c r="AW58" s="14">
        <v>0.42533650629117498</v>
      </c>
      <c r="AX58" s="14">
        <v>5.00495805674381E-2</v>
      </c>
      <c r="AY58">
        <v>1</v>
      </c>
      <c r="AZ58">
        <v>138</v>
      </c>
      <c r="BA58" s="14">
        <v>5.4965156469033404E-3</v>
      </c>
      <c r="BB58" s="14">
        <v>1.29844259192093E-2</v>
      </c>
      <c r="BC58" s="14">
        <v>0.18709187794748799</v>
      </c>
      <c r="BD58">
        <v>2</v>
      </c>
      <c r="BE58">
        <v>39</v>
      </c>
      <c r="BF58" s="14">
        <v>1.3725723563093801E-3</v>
      </c>
      <c r="BG58" s="14">
        <v>3.7165828233401497E-2</v>
      </c>
      <c r="BH58" s="14">
        <v>0.23851621661240799</v>
      </c>
      <c r="BI58">
        <v>2</v>
      </c>
    </row>
    <row r="59" spans="1:61" x14ac:dyDescent="0.25">
      <c r="A59" t="s">
        <v>778</v>
      </c>
      <c r="B59">
        <v>374</v>
      </c>
      <c r="C59" s="14">
        <v>7.4368828772864701E-2</v>
      </c>
      <c r="D59" s="14">
        <v>0.102363933759012</v>
      </c>
      <c r="E59" s="14">
        <v>9.7191622400750896E-2</v>
      </c>
      <c r="F59">
        <v>1.4</v>
      </c>
      <c r="G59">
        <v>892</v>
      </c>
      <c r="H59" s="14">
        <v>0.85352910067051702</v>
      </c>
      <c r="I59" s="14">
        <v>0.46086809684424102</v>
      </c>
      <c r="J59" s="14">
        <v>5.0304658044692099E-2</v>
      </c>
      <c r="K59">
        <v>1</v>
      </c>
      <c r="L59">
        <v>403</v>
      </c>
      <c r="M59" s="14">
        <v>7.9543113723014897E-2</v>
      </c>
      <c r="N59" s="14">
        <v>7.8459544908730097E-2</v>
      </c>
      <c r="O59" s="14">
        <v>9.5386215282421194E-2</v>
      </c>
      <c r="P59">
        <v>1.6</v>
      </c>
      <c r="Q59">
        <v>342</v>
      </c>
      <c r="R59" s="14">
        <v>3.1668332646317299E-2</v>
      </c>
      <c r="S59" s="14">
        <v>2.6774784630489899E-2</v>
      </c>
      <c r="T59" s="14">
        <v>9.6943415669553501E-2</v>
      </c>
      <c r="U59">
        <v>1.4</v>
      </c>
      <c r="V59">
        <v>776</v>
      </c>
      <c r="W59" s="14">
        <v>0.81798406690018899</v>
      </c>
      <c r="X59" s="14">
        <v>0.378618232635552</v>
      </c>
      <c r="Y59" s="14">
        <v>5.0695036035722597E-2</v>
      </c>
      <c r="Z59">
        <v>1.1000000000000001</v>
      </c>
      <c r="AA59">
        <v>76</v>
      </c>
      <c r="AB59" s="14">
        <v>4.2429565149548598E-2</v>
      </c>
      <c r="AC59" s="14">
        <v>0.19714392870807401</v>
      </c>
      <c r="AD59" s="14">
        <v>0.112551507694331</v>
      </c>
      <c r="AE59">
        <v>1.6</v>
      </c>
      <c r="AF59">
        <v>706</v>
      </c>
      <c r="AG59" s="14">
        <v>0.16991620174777</v>
      </c>
      <c r="AH59" s="14">
        <v>0.102997602461081</v>
      </c>
      <c r="AI59" s="14">
        <v>7.6635593574110497E-2</v>
      </c>
      <c r="AJ59">
        <v>1.2</v>
      </c>
      <c r="AK59">
        <v>153</v>
      </c>
      <c r="AL59" s="14">
        <v>2.7478291823491699E-3</v>
      </c>
      <c r="AM59" s="14">
        <v>2.07977469525682E-2</v>
      </c>
      <c r="AN59" s="14">
        <v>0.15356136995339201</v>
      </c>
      <c r="AO59">
        <v>1.6</v>
      </c>
      <c r="AP59">
        <v>296</v>
      </c>
      <c r="AQ59" s="14">
        <v>4.52284790232102E-2</v>
      </c>
      <c r="AR59" s="14">
        <v>3.8314555012565497E-2</v>
      </c>
      <c r="AS59" s="14">
        <v>0.111234792027589</v>
      </c>
      <c r="AT59">
        <v>1.3</v>
      </c>
      <c r="AU59">
        <v>136</v>
      </c>
      <c r="AV59" s="14">
        <v>2.9892299774003601E-4</v>
      </c>
      <c r="AW59" s="14">
        <v>2.8398135739089898E-3</v>
      </c>
      <c r="AX59" s="14">
        <v>0.222849566779067</v>
      </c>
      <c r="AY59">
        <v>1.9</v>
      </c>
      <c r="AZ59">
        <v>273</v>
      </c>
      <c r="BA59" s="14">
        <v>8.2990549098194101E-4</v>
      </c>
      <c r="BB59" s="14">
        <v>4.8332990195763701E-3</v>
      </c>
      <c r="BC59" s="14">
        <v>0.27620852384630301</v>
      </c>
      <c r="BD59">
        <v>1.5</v>
      </c>
      <c r="BE59">
        <v>460</v>
      </c>
      <c r="BF59" s="14">
        <v>0.109748524166699</v>
      </c>
      <c r="BG59" s="14">
        <v>0.24094992028766499</v>
      </c>
      <c r="BH59" s="14">
        <v>8.69052667417443E-2</v>
      </c>
      <c r="BI59">
        <v>1.2</v>
      </c>
    </row>
    <row r="60" spans="1:61" x14ac:dyDescent="0.25">
      <c r="A60" t="s">
        <v>870</v>
      </c>
      <c r="B60">
        <v>564</v>
      </c>
      <c r="C60" s="14">
        <v>0.137642268133887</v>
      </c>
      <c r="D60" s="14">
        <v>0.124444816789578</v>
      </c>
      <c r="E60" s="14">
        <v>8.1531236242077199E-2</v>
      </c>
      <c r="F60">
        <v>1.2</v>
      </c>
      <c r="G60">
        <v>300</v>
      </c>
      <c r="H60" s="14">
        <v>4.29315727293067E-2</v>
      </c>
      <c r="I60" s="14">
        <v>6.1761016738728497E-2</v>
      </c>
      <c r="J60" s="14">
        <v>9.1161833813494894E-2</v>
      </c>
      <c r="K60">
        <v>1.3</v>
      </c>
      <c r="L60">
        <v>272</v>
      </c>
      <c r="M60" s="14">
        <v>8.3135187871831093E-3</v>
      </c>
      <c r="N60" s="14">
        <v>2.0500671588740998E-2</v>
      </c>
      <c r="O60" s="14">
        <v>0.16809935349551899</v>
      </c>
      <c r="P60">
        <v>1.5</v>
      </c>
      <c r="Q60">
        <v>856</v>
      </c>
      <c r="R60" s="14">
        <v>0.47841489151536998</v>
      </c>
      <c r="S60" s="14">
        <v>0.202243923407708</v>
      </c>
      <c r="T60" s="14">
        <v>5.4495534530314499E-2</v>
      </c>
      <c r="U60">
        <v>1.1000000000000001</v>
      </c>
      <c r="V60">
        <v>666</v>
      </c>
      <c r="W60" s="14">
        <v>0.183963545964138</v>
      </c>
      <c r="X60" s="14">
        <v>8.5150744935977005E-2</v>
      </c>
      <c r="Y60" s="14">
        <v>7.4807958320858597E-2</v>
      </c>
      <c r="Z60">
        <v>1.2</v>
      </c>
      <c r="AA60">
        <v>677</v>
      </c>
      <c r="AB60" s="14">
        <v>0.58971711354691403</v>
      </c>
      <c r="AC60" s="14">
        <v>0.40427234527997202</v>
      </c>
      <c r="AD60" s="14">
        <v>5.3889898209686503E-2</v>
      </c>
      <c r="AE60">
        <v>1.1000000000000001</v>
      </c>
      <c r="AF60">
        <v>288</v>
      </c>
      <c r="AG60" s="14">
        <v>2.2962509360879801E-2</v>
      </c>
      <c r="AH60" s="14">
        <v>4.9248067408974E-2</v>
      </c>
      <c r="AI60" s="14">
        <v>0.13231761274187501</v>
      </c>
      <c r="AJ60">
        <v>1.3</v>
      </c>
      <c r="AK60">
        <v>908</v>
      </c>
      <c r="AL60" s="14">
        <v>0.66574887776723402</v>
      </c>
      <c r="AM60" s="14">
        <v>0.387608818422368</v>
      </c>
      <c r="AN60" s="14">
        <v>5.1675352229968899E-2</v>
      </c>
      <c r="AO60">
        <v>1</v>
      </c>
      <c r="AP60">
        <v>759</v>
      </c>
      <c r="AQ60" s="14">
        <v>0.65822709607866903</v>
      </c>
      <c r="AR60" s="14">
        <v>0.21990060242084</v>
      </c>
      <c r="AS60" s="14">
        <v>5.2602279556001497E-2</v>
      </c>
      <c r="AT60">
        <v>1.1000000000000001</v>
      </c>
      <c r="AU60">
        <v>555</v>
      </c>
      <c r="AV60" s="14">
        <v>0.112889241894243</v>
      </c>
      <c r="AW60" s="14">
        <v>6.7177280217718904E-2</v>
      </c>
      <c r="AX60" s="14">
        <v>7.3932899355472606E-2</v>
      </c>
      <c r="AY60">
        <v>1.3</v>
      </c>
      <c r="AZ60">
        <v>463</v>
      </c>
      <c r="BA60" s="14">
        <v>6.2587951224265997E-2</v>
      </c>
      <c r="BB60" s="14">
        <v>5.9140638783729403E-2</v>
      </c>
      <c r="BC60" s="14">
        <v>0.10216486647890401</v>
      </c>
      <c r="BD60">
        <v>1.5</v>
      </c>
      <c r="BE60">
        <v>546</v>
      </c>
      <c r="BF60" s="14">
        <v>0.465344592767585</v>
      </c>
      <c r="BG60" s="14">
        <v>0.340550494520658</v>
      </c>
      <c r="BH60" s="14">
        <v>5.7188259407696097E-2</v>
      </c>
      <c r="BI60">
        <v>1.2</v>
      </c>
    </row>
    <row r="61" spans="1:61" x14ac:dyDescent="0.25">
      <c r="A61" t="s">
        <v>774</v>
      </c>
      <c r="B61">
        <v>375</v>
      </c>
      <c r="C61" s="14">
        <v>0.234780694444327</v>
      </c>
      <c r="D61" s="14">
        <v>0.124444816789578</v>
      </c>
      <c r="E61" s="14">
        <v>6.9621751050160302E-2</v>
      </c>
      <c r="F61">
        <v>1.4</v>
      </c>
      <c r="G61">
        <v>864</v>
      </c>
      <c r="H61" s="14">
        <v>0.58560395545843402</v>
      </c>
      <c r="I61" s="14">
        <v>0.31620032667260001</v>
      </c>
      <c r="J61" s="14">
        <v>5.2677143452679098E-2</v>
      </c>
      <c r="K61">
        <v>1.1000000000000001</v>
      </c>
      <c r="L61">
        <v>832</v>
      </c>
      <c r="M61" s="14">
        <v>0.36754957526411097</v>
      </c>
      <c r="N61" s="14">
        <v>0.18127133234335099</v>
      </c>
      <c r="O61" s="14">
        <v>6.1042189276428301E-2</v>
      </c>
      <c r="P61">
        <v>1.1000000000000001</v>
      </c>
      <c r="Q61">
        <v>330</v>
      </c>
      <c r="R61" s="14">
        <v>3.4374638204418398E-2</v>
      </c>
      <c r="S61" s="14">
        <v>2.9062898415062099E-2</v>
      </c>
      <c r="T61" s="14">
        <v>9.53162701154711E-2</v>
      </c>
      <c r="U61">
        <v>1.5</v>
      </c>
      <c r="V61">
        <v>288</v>
      </c>
      <c r="W61" s="14">
        <v>5.1867554607805096E-3</v>
      </c>
      <c r="X61" s="14">
        <v>1.20039024300038E-2</v>
      </c>
      <c r="Y61" s="14">
        <v>0.18951814004037301</v>
      </c>
      <c r="Z61">
        <v>1.5</v>
      </c>
      <c r="AA61">
        <v>870</v>
      </c>
      <c r="AB61" s="14">
        <v>0.61003851628350603</v>
      </c>
      <c r="AC61" s="14">
        <v>0.41820339960242298</v>
      </c>
      <c r="AD61" s="14">
        <v>5.3476079287913002E-2</v>
      </c>
      <c r="AE61">
        <v>1</v>
      </c>
      <c r="AF61">
        <v>518</v>
      </c>
      <c r="AG61" s="14">
        <v>5.1823475614060602E-2</v>
      </c>
      <c r="AH61" s="14">
        <v>6.6195681290531702E-2</v>
      </c>
      <c r="AI61" s="14">
        <v>0.107270412860843</v>
      </c>
      <c r="AJ61">
        <v>1.3</v>
      </c>
      <c r="AK61">
        <v>844</v>
      </c>
      <c r="AL61" s="14">
        <v>0.61741168314702999</v>
      </c>
      <c r="AM61" s="14">
        <v>0.35946619059635498</v>
      </c>
      <c r="AN61" s="14">
        <v>5.2244135072318003E-2</v>
      </c>
      <c r="AO61">
        <v>1.1000000000000001</v>
      </c>
      <c r="AP61">
        <v>899</v>
      </c>
      <c r="AQ61" s="14">
        <v>0.86663248785063496</v>
      </c>
      <c r="AR61" s="14">
        <v>0.28952470551751502</v>
      </c>
      <c r="AS61" s="14">
        <v>5.0372774386688898E-2</v>
      </c>
      <c r="AT61">
        <v>1</v>
      </c>
      <c r="AU61">
        <v>599</v>
      </c>
      <c r="AV61" s="14">
        <v>0.10344736368403</v>
      </c>
      <c r="AW61" s="14">
        <v>6.7177280217718904E-2</v>
      </c>
      <c r="AX61" s="14">
        <v>7.5358591979860806E-2</v>
      </c>
      <c r="AY61">
        <v>1.2</v>
      </c>
      <c r="AZ61">
        <v>552</v>
      </c>
      <c r="BA61" s="14">
        <v>6.9225243724258895E-2</v>
      </c>
      <c r="BB61" s="14">
        <v>6.5412352597103901E-2</v>
      </c>
      <c r="BC61" s="14">
        <v>9.9336365458261397E-2</v>
      </c>
      <c r="BD61">
        <v>1.3</v>
      </c>
      <c r="BE61">
        <v>727</v>
      </c>
      <c r="BF61" s="14">
        <v>0.54359452564325805</v>
      </c>
      <c r="BG61" s="14">
        <v>0.39781569916939602</v>
      </c>
      <c r="BH61" s="14">
        <v>5.4948022879459102E-2</v>
      </c>
      <c r="BI61">
        <v>1.1000000000000001</v>
      </c>
    </row>
    <row r="62" spans="1:61" x14ac:dyDescent="0.25">
      <c r="A62" t="s">
        <v>860</v>
      </c>
      <c r="B62">
        <v>737</v>
      </c>
      <c r="C62" s="14">
        <v>0.311706978092058</v>
      </c>
      <c r="D62" s="14">
        <v>0.156782704867094</v>
      </c>
      <c r="E62" s="14">
        <v>6.4026012657926901E-2</v>
      </c>
      <c r="F62">
        <v>1.1000000000000001</v>
      </c>
      <c r="G62">
        <v>251</v>
      </c>
      <c r="H62" s="14">
        <v>5.09056298480981E-3</v>
      </c>
      <c r="I62" s="14">
        <v>1.3743398279168199E-2</v>
      </c>
      <c r="J62" s="14">
        <v>0.13777092586848</v>
      </c>
      <c r="K62">
        <v>1.5</v>
      </c>
      <c r="L62">
        <v>290</v>
      </c>
      <c r="M62" s="14">
        <v>4.2218773395082503E-2</v>
      </c>
      <c r="N62" s="14">
        <v>6.0631987807948699E-2</v>
      </c>
      <c r="O62" s="14">
        <v>0.113274788852897</v>
      </c>
      <c r="P62">
        <v>1.4</v>
      </c>
      <c r="Q62">
        <v>240</v>
      </c>
      <c r="R62" s="14">
        <v>1.34795240313678E-4</v>
      </c>
      <c r="S62" s="14">
        <v>5.6983005214099704E-4</v>
      </c>
      <c r="T62" s="14">
        <v>0.25142816024459902</v>
      </c>
      <c r="U62">
        <v>1.6</v>
      </c>
      <c r="V62">
        <v>279</v>
      </c>
      <c r="W62" s="14">
        <v>2.9835913583514599E-3</v>
      </c>
      <c r="X62" s="14">
        <v>8.2860446753194109E-3</v>
      </c>
      <c r="Y62" s="14">
        <v>0.213619851204222</v>
      </c>
      <c r="Z62">
        <v>1.5</v>
      </c>
      <c r="AA62">
        <v>759</v>
      </c>
      <c r="AB62" s="14">
        <v>0.64243364898440802</v>
      </c>
      <c r="AC62" s="14">
        <v>0.44041143116840398</v>
      </c>
      <c r="AD62" s="14">
        <v>5.2876500461413102E-2</v>
      </c>
      <c r="AE62">
        <v>1.1000000000000001</v>
      </c>
      <c r="AF62">
        <v>675</v>
      </c>
      <c r="AG62" s="14">
        <v>0.21414019500975801</v>
      </c>
      <c r="AH62" s="14">
        <v>0.11481749003419101</v>
      </c>
      <c r="AI62" s="14">
        <v>7.1553079522663904E-2</v>
      </c>
      <c r="AJ62">
        <v>1.2</v>
      </c>
      <c r="AK62">
        <v>535</v>
      </c>
      <c r="AL62" s="14">
        <v>0.14205679281165701</v>
      </c>
      <c r="AM62" s="14">
        <v>0.118963219023258</v>
      </c>
      <c r="AN62" s="14">
        <v>7.0474365151301899E-2</v>
      </c>
      <c r="AO62">
        <v>1.2</v>
      </c>
      <c r="AP62">
        <v>273</v>
      </c>
      <c r="AQ62" s="14">
        <v>2.9280035605205899E-2</v>
      </c>
      <c r="AR62" s="14">
        <v>2.93456354509549E-2</v>
      </c>
      <c r="AS62" s="14">
        <v>0.124502401342296</v>
      </c>
      <c r="AT62">
        <v>1.4</v>
      </c>
      <c r="AU62">
        <v>256</v>
      </c>
      <c r="AV62" s="14">
        <v>9.6990655074111701E-3</v>
      </c>
      <c r="AW62" s="14">
        <v>2.1938710837316799E-2</v>
      </c>
      <c r="AX62" s="14">
        <v>0.122585633064309</v>
      </c>
      <c r="AY62">
        <v>1.4</v>
      </c>
      <c r="AZ62">
        <v>211</v>
      </c>
      <c r="BA62" s="14">
        <v>2.9538534494014598E-3</v>
      </c>
      <c r="BB62" s="14">
        <v>9.7690484764083908E-3</v>
      </c>
      <c r="BC62" s="14">
        <v>0.21407275941116999</v>
      </c>
      <c r="BD62">
        <v>1.7</v>
      </c>
      <c r="BE62">
        <v>527</v>
      </c>
      <c r="BF62" s="14">
        <v>0.26646922110464599</v>
      </c>
      <c r="BG62" s="14">
        <v>0.25418068795832699</v>
      </c>
      <c r="BH62" s="14">
        <v>6.7048804462867304E-2</v>
      </c>
      <c r="BI62">
        <v>1.2</v>
      </c>
    </row>
    <row r="63" spans="1:61" x14ac:dyDescent="0.25">
      <c r="A63" t="s">
        <v>777</v>
      </c>
      <c r="B63">
        <v>233</v>
      </c>
      <c r="C63" s="14">
        <v>1.55794101280775E-2</v>
      </c>
      <c r="D63" s="14">
        <v>5.0706209140979598E-2</v>
      </c>
      <c r="E63" s="14">
        <v>0.145384986756457</v>
      </c>
      <c r="F63">
        <v>1.3</v>
      </c>
      <c r="G63">
        <v>77</v>
      </c>
      <c r="H63" s="14">
        <v>3.5283044796940999E-7</v>
      </c>
      <c r="I63" s="14">
        <v>1.8289237597072598E-5</v>
      </c>
      <c r="J63" s="14">
        <v>0.50582129896106298</v>
      </c>
      <c r="K63">
        <v>2.2000000000000002</v>
      </c>
      <c r="L63">
        <v>182</v>
      </c>
      <c r="M63" s="14">
        <v>1.5270764017483101E-4</v>
      </c>
      <c r="N63" s="14">
        <v>1.3199153097276501E-3</v>
      </c>
      <c r="O63" s="14">
        <v>0.35817192484641802</v>
      </c>
      <c r="P63">
        <v>1.8</v>
      </c>
      <c r="Q63">
        <v>46</v>
      </c>
      <c r="R63" s="14">
        <v>1.3178926860923899E-7</v>
      </c>
      <c r="S63" s="14">
        <v>6.6854721838963296E-6</v>
      </c>
      <c r="T63" s="14">
        <v>0.58277103375079298</v>
      </c>
      <c r="U63">
        <v>2.9</v>
      </c>
      <c r="V63">
        <v>102</v>
      </c>
      <c r="W63" s="14">
        <v>4.0124776778505102E-5</v>
      </c>
      <c r="X63" s="14">
        <v>4.4573891400143502E-4</v>
      </c>
      <c r="Y63" s="14">
        <v>0.46014109857289998</v>
      </c>
      <c r="Z63">
        <v>2.2999999999999998</v>
      </c>
      <c r="AA63">
        <v>470</v>
      </c>
      <c r="AB63" s="14">
        <v>0.28711164151192597</v>
      </c>
      <c r="AC63" s="14">
        <v>0.252209418113651</v>
      </c>
      <c r="AD63" s="14">
        <v>6.55913654978698E-2</v>
      </c>
      <c r="AE63">
        <v>1.2</v>
      </c>
      <c r="AF63">
        <v>227</v>
      </c>
      <c r="AG63" s="14">
        <v>7.1700390816326004E-3</v>
      </c>
      <c r="AH63" s="14">
        <v>2.3066549204251899E-2</v>
      </c>
      <c r="AI63" s="14">
        <v>0.17373297424765699</v>
      </c>
      <c r="AJ63">
        <v>1.5</v>
      </c>
      <c r="AK63">
        <v>855</v>
      </c>
      <c r="AL63" s="14">
        <v>0.42510209616329903</v>
      </c>
      <c r="AM63" s="14">
        <v>0.24750071191308601</v>
      </c>
      <c r="AN63" s="14">
        <v>5.5785106149193797E-2</v>
      </c>
      <c r="AO63">
        <v>1</v>
      </c>
      <c r="AP63">
        <v>803</v>
      </c>
      <c r="AQ63" s="14">
        <v>0.94865745720141303</v>
      </c>
      <c r="AR63" s="14">
        <v>0.31692761901233002</v>
      </c>
      <c r="AS63" s="14">
        <v>5.0054757112819398E-2</v>
      </c>
      <c r="AT63">
        <v>1.1000000000000001</v>
      </c>
      <c r="AU63">
        <v>229</v>
      </c>
      <c r="AV63" s="14">
        <v>8.3768969712000301E-3</v>
      </c>
      <c r="AW63" s="14">
        <v>1.8948044038338E-2</v>
      </c>
      <c r="AX63" s="14">
        <v>0.12604601145197999</v>
      </c>
      <c r="AY63">
        <v>1.5</v>
      </c>
      <c r="AZ63">
        <v>548</v>
      </c>
      <c r="BA63" s="14">
        <v>8.6012026284008697E-2</v>
      </c>
      <c r="BB63" s="14">
        <v>6.6080909321412903E-2</v>
      </c>
      <c r="BC63" s="14">
        <v>9.3429300369417406E-2</v>
      </c>
      <c r="BD63">
        <v>1.3</v>
      </c>
      <c r="BE63">
        <v>567</v>
      </c>
      <c r="BF63" s="14">
        <v>0.548136892659292</v>
      </c>
      <c r="BG63" s="14">
        <v>0.40113991386458397</v>
      </c>
      <c r="BH63" s="14">
        <v>5.4835997057557102E-2</v>
      </c>
      <c r="BI63">
        <v>1.2</v>
      </c>
    </row>
    <row r="64" spans="1:61" x14ac:dyDescent="0.25">
      <c r="A64" t="s">
        <v>833</v>
      </c>
      <c r="B64">
        <v>637</v>
      </c>
      <c r="C64" s="14">
        <v>0.30371028532910799</v>
      </c>
      <c r="D64" s="14">
        <v>0.152760519900173</v>
      </c>
      <c r="E64" s="14">
        <v>6.4515644758228394E-2</v>
      </c>
      <c r="F64">
        <v>1.2</v>
      </c>
      <c r="G64">
        <v>571</v>
      </c>
      <c r="H64" s="14">
        <v>5.3788013936599398E-2</v>
      </c>
      <c r="I64" s="14">
        <v>6.1761016738728497E-2</v>
      </c>
      <c r="J64" s="14">
        <v>8.6951858565986306E-2</v>
      </c>
      <c r="K64">
        <v>1.2</v>
      </c>
      <c r="L64">
        <v>160</v>
      </c>
      <c r="M64" s="14">
        <v>2.30890738062605E-3</v>
      </c>
      <c r="N64" s="14">
        <v>8.6889429921067803E-3</v>
      </c>
      <c r="O64" s="14">
        <v>0.22047766775484501</v>
      </c>
      <c r="P64">
        <v>1.9</v>
      </c>
      <c r="Q64">
        <v>332</v>
      </c>
      <c r="R64" s="14">
        <v>2.7757316300747799E-2</v>
      </c>
      <c r="S64" s="14">
        <v>2.3468117951556799E-2</v>
      </c>
      <c r="T64" s="14">
        <v>9.9599608894080205E-2</v>
      </c>
      <c r="U64">
        <v>1.4</v>
      </c>
      <c r="V64">
        <v>115</v>
      </c>
      <c r="W64" s="14">
        <v>3.1584907087768201E-3</v>
      </c>
      <c r="X64" s="14">
        <v>8.5068765006279697E-3</v>
      </c>
      <c r="Y64" s="14">
        <v>0.21105528509933399</v>
      </c>
      <c r="Z64">
        <v>2.2000000000000002</v>
      </c>
      <c r="AA64">
        <v>226</v>
      </c>
      <c r="AB64" s="14">
        <v>5.1753857245048197E-2</v>
      </c>
      <c r="AC64" s="14">
        <v>0.21287481165230901</v>
      </c>
      <c r="AD64" s="14">
        <v>0.106847188669265</v>
      </c>
      <c r="AE64">
        <v>1.5</v>
      </c>
      <c r="AF64">
        <v>270</v>
      </c>
      <c r="AG64" s="14">
        <v>9.3410348190256995E-3</v>
      </c>
      <c r="AH64" s="14">
        <v>2.6734676879713998E-2</v>
      </c>
      <c r="AI64" s="14">
        <v>0.16373861689050001</v>
      </c>
      <c r="AJ64">
        <v>1.4</v>
      </c>
      <c r="AK64">
        <v>225</v>
      </c>
      <c r="AL64" s="14">
        <v>9.0106135009605497E-3</v>
      </c>
      <c r="AM64" s="14">
        <v>3.6722784796226898E-2</v>
      </c>
      <c r="AN64" s="14">
        <v>0.124084007086651</v>
      </c>
      <c r="AO64">
        <v>1.4</v>
      </c>
      <c r="AP64">
        <v>501</v>
      </c>
      <c r="AQ64" s="14">
        <v>7.7166343403101495E-2</v>
      </c>
      <c r="AR64" s="14">
        <v>5.1559486086325899E-2</v>
      </c>
      <c r="AS64" s="14">
        <v>9.6197661912031995E-2</v>
      </c>
      <c r="AT64">
        <v>1.3</v>
      </c>
      <c r="AU64">
        <v>944</v>
      </c>
      <c r="AV64" s="14">
        <v>0.857329917975865</v>
      </c>
      <c r="AW64" s="14">
        <v>0.38784588367366002</v>
      </c>
      <c r="AX64" s="14">
        <v>5.0284987818925903E-2</v>
      </c>
      <c r="AY64">
        <v>1</v>
      </c>
      <c r="AZ64">
        <v>953</v>
      </c>
      <c r="BA64" s="14">
        <v>0.624483714573565</v>
      </c>
      <c r="BB64" s="14">
        <v>0.29504373499605502</v>
      </c>
      <c r="BC64" s="14">
        <v>5.3167958012804703E-2</v>
      </c>
      <c r="BD64">
        <v>1</v>
      </c>
      <c r="BE64">
        <v>922</v>
      </c>
      <c r="BF64" s="14">
        <v>0.65141711072771002</v>
      </c>
      <c r="BG64" s="14">
        <v>0.47672289018804198</v>
      </c>
      <c r="BH64" s="14">
        <v>5.2722601597629301E-2</v>
      </c>
      <c r="BI64">
        <v>1</v>
      </c>
    </row>
    <row r="65" spans="1:61" x14ac:dyDescent="0.25">
      <c r="A65" t="s">
        <v>771</v>
      </c>
      <c r="B65">
        <v>633</v>
      </c>
      <c r="C65" s="14">
        <v>0.36110953639138499</v>
      </c>
      <c r="D65" s="14">
        <v>0.18163125578800199</v>
      </c>
      <c r="E65" s="14">
        <v>6.1351849542744502E-2</v>
      </c>
      <c r="F65">
        <v>1.2</v>
      </c>
      <c r="G65">
        <v>45</v>
      </c>
      <c r="H65" s="14">
        <v>1.1217637488680701E-5</v>
      </c>
      <c r="I65" s="14">
        <v>2.2469663461765501E-4</v>
      </c>
      <c r="J65" s="14">
        <v>0.343722686510746</v>
      </c>
      <c r="K65">
        <v>2.5</v>
      </c>
      <c r="L65">
        <v>605</v>
      </c>
      <c r="M65" s="14">
        <v>9.6717635688954695E-2</v>
      </c>
      <c r="N65" s="14">
        <v>8.8806019773467595E-2</v>
      </c>
      <c r="O65" s="14">
        <v>9.0268387708760098E-2</v>
      </c>
      <c r="P65">
        <v>1.3</v>
      </c>
      <c r="Q65">
        <v>44</v>
      </c>
      <c r="R65" s="14">
        <v>1.9632799375002201E-5</v>
      </c>
      <c r="S65" s="14">
        <v>1.6599041725060099E-4</v>
      </c>
      <c r="T65" s="14">
        <v>0.32960795833392398</v>
      </c>
      <c r="U65">
        <v>3</v>
      </c>
      <c r="V65">
        <v>306</v>
      </c>
      <c r="W65" s="14">
        <v>4.6434185465970002E-2</v>
      </c>
      <c r="X65" s="14">
        <v>4.2985749836474997E-2</v>
      </c>
      <c r="Y65" s="14">
        <v>0.110861648422548</v>
      </c>
      <c r="Z65">
        <v>1.5</v>
      </c>
      <c r="AA65">
        <v>27</v>
      </c>
      <c r="AB65" s="14">
        <v>3.6427082744033799E-3</v>
      </c>
      <c r="AC65" s="14">
        <v>6.99218203714322E-2</v>
      </c>
      <c r="AD65" s="14">
        <v>0.19743167668091799</v>
      </c>
      <c r="AE65">
        <v>2</v>
      </c>
      <c r="AF65">
        <v>681</v>
      </c>
      <c r="AG65" s="14">
        <v>0.87115807763147601</v>
      </c>
      <c r="AH65" s="14">
        <v>0.46709672554514797</v>
      </c>
      <c r="AI65" s="14">
        <v>5.03476614025836E-2</v>
      </c>
      <c r="AJ65">
        <v>1.2</v>
      </c>
      <c r="AK65">
        <v>578</v>
      </c>
      <c r="AL65" s="14">
        <v>0.62468281390686098</v>
      </c>
      <c r="AM65" s="14">
        <v>0.36369955019564598</v>
      </c>
      <c r="AN65" s="14">
        <v>5.2151937624182999E-2</v>
      </c>
      <c r="AO65">
        <v>1.2</v>
      </c>
      <c r="AP65">
        <v>931</v>
      </c>
      <c r="AQ65" s="14">
        <v>0.78163263236904801</v>
      </c>
      <c r="AR65" s="14">
        <v>0.26112794163854602</v>
      </c>
      <c r="AS65" s="14">
        <v>5.1017375361513601E-2</v>
      </c>
      <c r="AT65">
        <v>1</v>
      </c>
      <c r="AU65">
        <v>920</v>
      </c>
      <c r="AV65" s="14">
        <v>0.64877614304849895</v>
      </c>
      <c r="AW65" s="14">
        <v>0.29349863014359101</v>
      </c>
      <c r="AX65" s="14">
        <v>5.1839168556823002E-2</v>
      </c>
      <c r="AY65">
        <v>1</v>
      </c>
      <c r="AZ65">
        <v>711</v>
      </c>
      <c r="BA65" s="14">
        <v>0.60665830056409698</v>
      </c>
      <c r="BB65" s="14">
        <v>0.28662193534865299</v>
      </c>
      <c r="BC65" s="14">
        <v>5.3508048740870298E-2</v>
      </c>
      <c r="BD65">
        <v>1.2</v>
      </c>
      <c r="BE65">
        <v>465</v>
      </c>
      <c r="BF65" s="14">
        <v>0.40824318401358101</v>
      </c>
      <c r="BG65" s="14">
        <v>0.29876229435409002</v>
      </c>
      <c r="BH65" s="14">
        <v>5.9270082240617403E-2</v>
      </c>
      <c r="BI65">
        <v>1.2</v>
      </c>
    </row>
    <row r="66" spans="1:61" x14ac:dyDescent="0.25">
      <c r="A66" t="s">
        <v>789</v>
      </c>
      <c r="B66">
        <v>675</v>
      </c>
      <c r="C66" s="14">
        <v>0.21477680934367199</v>
      </c>
      <c r="D66" s="14">
        <v>0.124444816789578</v>
      </c>
      <c r="E66" s="14">
        <v>7.1489950112490694E-2</v>
      </c>
      <c r="F66">
        <v>1.1000000000000001</v>
      </c>
      <c r="G66">
        <v>875</v>
      </c>
      <c r="H66" s="14">
        <v>0.89414317515015496</v>
      </c>
      <c r="I66" s="14">
        <v>0.48279790708248199</v>
      </c>
      <c r="J66" s="14">
        <v>5.0158190660887503E-2</v>
      </c>
      <c r="K66">
        <v>1</v>
      </c>
      <c r="L66">
        <v>918</v>
      </c>
      <c r="M66" s="14">
        <v>0.86682828578735804</v>
      </c>
      <c r="N66" s="14">
        <v>0.42750999824899</v>
      </c>
      <c r="O66" s="14">
        <v>5.0371669200736199E-2</v>
      </c>
      <c r="P66">
        <v>1</v>
      </c>
      <c r="Q66">
        <v>706</v>
      </c>
      <c r="R66" s="14">
        <v>6.3226957502762499E-2</v>
      </c>
      <c r="S66" s="14">
        <v>4.6177416096703498E-2</v>
      </c>
      <c r="T66" s="14">
        <v>8.3833483336922004E-2</v>
      </c>
      <c r="U66">
        <v>1.2</v>
      </c>
      <c r="V66">
        <v>800</v>
      </c>
      <c r="W66" s="14">
        <v>0.30150235111735402</v>
      </c>
      <c r="X66" s="14">
        <v>0.13955563675966501</v>
      </c>
      <c r="Y66" s="14">
        <v>6.4588820765508301E-2</v>
      </c>
      <c r="Z66">
        <v>1.1000000000000001</v>
      </c>
      <c r="AA66">
        <v>789</v>
      </c>
      <c r="AB66" s="14">
        <v>0.91115798892678501</v>
      </c>
      <c r="AC66" s="14">
        <v>0.62463165582646796</v>
      </c>
      <c r="AD66" s="14">
        <v>5.0164993619386901E-2</v>
      </c>
      <c r="AE66">
        <v>1.1000000000000001</v>
      </c>
      <c r="AF66">
        <v>652</v>
      </c>
      <c r="AG66" s="14">
        <v>0.11106165507177899</v>
      </c>
      <c r="AH66" s="14">
        <v>0.102997602461081</v>
      </c>
      <c r="AI66" s="14">
        <v>8.6766299640852501E-2</v>
      </c>
      <c r="AJ66">
        <v>1.2</v>
      </c>
      <c r="AK66">
        <v>205</v>
      </c>
      <c r="AL66" s="14">
        <v>1.10890579475538E-2</v>
      </c>
      <c r="AM66" s="14">
        <v>3.9120880304721599E-2</v>
      </c>
      <c r="AN66" s="14">
        <v>0.119329049442941</v>
      </c>
      <c r="AO66">
        <v>1.5</v>
      </c>
      <c r="AP66">
        <v>733</v>
      </c>
      <c r="AQ66" s="14">
        <v>0.30789553130655301</v>
      </c>
      <c r="AR66" s="14">
        <v>0.102861783144982</v>
      </c>
      <c r="AS66" s="14">
        <v>6.4257176015901002E-2</v>
      </c>
      <c r="AT66">
        <v>1.2</v>
      </c>
      <c r="AU66">
        <v>598</v>
      </c>
      <c r="AV66" s="14">
        <v>0.219754793826304</v>
      </c>
      <c r="AW66" s="14">
        <v>9.9414461592935502E-2</v>
      </c>
      <c r="AX66" s="14">
        <v>6.3898583606864998E-2</v>
      </c>
      <c r="AY66">
        <v>1.2</v>
      </c>
      <c r="AZ66">
        <v>915</v>
      </c>
      <c r="BA66" s="14">
        <v>0.684905404273778</v>
      </c>
      <c r="BB66" s="14">
        <v>0.32359058191598999</v>
      </c>
      <c r="BC66" s="14">
        <v>5.2170412082149301E-2</v>
      </c>
      <c r="BD66">
        <v>1</v>
      </c>
      <c r="BE66">
        <v>418</v>
      </c>
      <c r="BF66" s="14">
        <v>0.14018925360325901</v>
      </c>
      <c r="BG66" s="14">
        <v>0.25263504200596199</v>
      </c>
      <c r="BH66" s="14">
        <v>8.0998607129876096E-2</v>
      </c>
      <c r="BI66">
        <v>1.3</v>
      </c>
    </row>
    <row r="67" spans="1:61" x14ac:dyDescent="0.25">
      <c r="A67" t="s">
        <v>824</v>
      </c>
      <c r="B67">
        <v>414</v>
      </c>
      <c r="C67" s="14">
        <v>0.211993819059665</v>
      </c>
      <c r="D67" s="14">
        <v>0.124444816789578</v>
      </c>
      <c r="E67" s="14">
        <v>7.1767720697731893E-2</v>
      </c>
      <c r="F67">
        <v>1.3</v>
      </c>
      <c r="G67">
        <v>319</v>
      </c>
      <c r="H67" s="14">
        <v>0.10000681062326899</v>
      </c>
      <c r="I67" s="14">
        <v>9.4325441204666696E-2</v>
      </c>
      <c r="J67" s="14">
        <v>7.6106787626344305E-2</v>
      </c>
      <c r="K67">
        <v>2.1</v>
      </c>
      <c r="L67">
        <v>321</v>
      </c>
      <c r="M67" s="14">
        <v>0.12520866084502</v>
      </c>
      <c r="N67" s="14">
        <v>8.8806019773467595E-2</v>
      </c>
      <c r="O67" s="14">
        <v>8.3810879216356701E-2</v>
      </c>
      <c r="P67">
        <v>2.2000000000000002</v>
      </c>
      <c r="Q67">
        <v>48</v>
      </c>
      <c r="R67" s="14">
        <v>1.7435775893094301E-3</v>
      </c>
      <c r="S67" s="14">
        <v>3.9899556113427298E-3</v>
      </c>
      <c r="T67" s="14">
        <v>0.16719554951915999</v>
      </c>
      <c r="U67">
        <v>2.8</v>
      </c>
      <c r="V67">
        <v>57</v>
      </c>
      <c r="W67" s="14">
        <v>4.7473005824229999E-3</v>
      </c>
      <c r="X67" s="14">
        <v>1.09868555454763E-2</v>
      </c>
      <c r="Y67" s="14">
        <v>0.19325839008993601</v>
      </c>
      <c r="Z67">
        <v>2.9</v>
      </c>
      <c r="AA67">
        <v>932</v>
      </c>
      <c r="AB67" s="14">
        <v>0.84886967161416205</v>
      </c>
      <c r="AC67" s="14">
        <v>0.58193076832455903</v>
      </c>
      <c r="AD67" s="14">
        <v>5.0481643650978902E-2</v>
      </c>
      <c r="AE67">
        <v>1</v>
      </c>
      <c r="AF67">
        <v>152</v>
      </c>
      <c r="AG67" s="14">
        <v>1.74688365707629E-2</v>
      </c>
      <c r="AH67" s="14">
        <v>3.7465697998100601E-2</v>
      </c>
      <c r="AI67" s="14">
        <v>0.14145288825263799</v>
      </c>
      <c r="AJ67">
        <v>1.8</v>
      </c>
      <c r="AK67">
        <v>390</v>
      </c>
      <c r="AL67" s="14">
        <v>7.15251961243282E-2</v>
      </c>
      <c r="AM67" s="14">
        <v>9.9319369609359207E-2</v>
      </c>
      <c r="AN67" s="14">
        <v>8.1831624954468996E-2</v>
      </c>
      <c r="AO67">
        <v>1.4</v>
      </c>
      <c r="AP67">
        <v>188</v>
      </c>
      <c r="AQ67" s="14">
        <v>4.24115057536779E-2</v>
      </c>
      <c r="AR67" s="14">
        <v>3.8314555012565497E-2</v>
      </c>
      <c r="AS67" s="14">
        <v>0.11313914601656599</v>
      </c>
      <c r="AT67">
        <v>1.7</v>
      </c>
      <c r="AU67">
        <v>36</v>
      </c>
      <c r="AV67" s="14">
        <v>1.93609850630926E-3</v>
      </c>
      <c r="AW67" s="14">
        <v>8.7586799470575696E-3</v>
      </c>
      <c r="AX67" s="14">
        <v>0.16421067872445</v>
      </c>
      <c r="AY67">
        <v>2.4</v>
      </c>
      <c r="AZ67">
        <v>32</v>
      </c>
      <c r="BA67" s="14">
        <v>4.4123674932250402E-4</v>
      </c>
      <c r="BB67" s="14">
        <v>3.8656871073506501E-3</v>
      </c>
      <c r="BC67" s="14">
        <v>0.31060612635940199</v>
      </c>
      <c r="BD67">
        <v>3</v>
      </c>
      <c r="BE67">
        <v>441</v>
      </c>
      <c r="BF67" s="14">
        <v>0.95010898714111902</v>
      </c>
      <c r="BG67" s="14">
        <v>0.69531287232777905</v>
      </c>
      <c r="BH67" s="14">
        <v>5.0051869739741198E-2</v>
      </c>
      <c r="BI67">
        <v>1.2</v>
      </c>
    </row>
    <row r="68" spans="1:61" x14ac:dyDescent="0.25">
      <c r="A68" t="s">
        <v>795</v>
      </c>
      <c r="B68">
        <v>642</v>
      </c>
      <c r="C68" s="14">
        <v>0.51216865812388102</v>
      </c>
      <c r="D68" s="14">
        <v>0.257611132289432</v>
      </c>
      <c r="E68" s="14">
        <v>5.57622655531924E-2</v>
      </c>
      <c r="F68">
        <v>1.2</v>
      </c>
      <c r="G68">
        <v>858</v>
      </c>
      <c r="H68" s="14">
        <v>8.39115781582426E-2</v>
      </c>
      <c r="I68" s="14">
        <v>9.0617107954739706E-2</v>
      </c>
      <c r="J68" s="14">
        <v>7.9062969622992696E-2</v>
      </c>
      <c r="K68">
        <v>1.1000000000000001</v>
      </c>
      <c r="L68">
        <v>351</v>
      </c>
      <c r="M68" s="14">
        <v>0.62678594574236102</v>
      </c>
      <c r="N68" s="14">
        <v>0.30912380567209802</v>
      </c>
      <c r="O68" s="14">
        <v>5.3148989616187699E-2</v>
      </c>
      <c r="P68">
        <v>1.7</v>
      </c>
      <c r="Q68">
        <v>376</v>
      </c>
      <c r="R68" s="14">
        <v>2.0878008104829902E-2</v>
      </c>
      <c r="S68" s="14">
        <v>2.2428469253410601E-2</v>
      </c>
      <c r="T68" s="14">
        <v>0.105509306394208</v>
      </c>
      <c r="U68">
        <v>1.2</v>
      </c>
      <c r="V68">
        <v>369</v>
      </c>
      <c r="W68" s="14">
        <v>0.38195361792249499</v>
      </c>
      <c r="X68" s="14">
        <v>0.17679391276482601</v>
      </c>
      <c r="Y68" s="14">
        <v>6.0320342713094298E-2</v>
      </c>
      <c r="Z68">
        <v>2</v>
      </c>
      <c r="AA68">
        <v>210</v>
      </c>
      <c r="AB68" s="14">
        <v>0.41397469160515898</v>
      </c>
      <c r="AC68" s="14">
        <v>0.28379457814133202</v>
      </c>
      <c r="AD68" s="14">
        <v>5.9040683291995001E-2</v>
      </c>
      <c r="AE68">
        <v>1.6</v>
      </c>
      <c r="AF68">
        <v>293</v>
      </c>
      <c r="AG68" s="14">
        <v>3.4012939857163402E-2</v>
      </c>
      <c r="AH68" s="14">
        <v>5.4711079107387602E-2</v>
      </c>
      <c r="AI68" s="14">
        <v>0.119826952729664</v>
      </c>
      <c r="AJ68">
        <v>1.1000000000000001</v>
      </c>
      <c r="AK68">
        <v>258</v>
      </c>
      <c r="AL68" s="14">
        <v>0.91508596603411596</v>
      </c>
      <c r="AM68" s="14">
        <v>0.53277654967882304</v>
      </c>
      <c r="AN68" s="14">
        <v>5.0101556290289298E-2</v>
      </c>
      <c r="AO68">
        <v>2.7</v>
      </c>
      <c r="AP68">
        <v>654</v>
      </c>
      <c r="AQ68" s="14">
        <v>0.63822394162275897</v>
      </c>
      <c r="AR68" s="14">
        <v>0.21321794571865199</v>
      </c>
      <c r="AS68" s="14">
        <v>5.2942617192391503E-2</v>
      </c>
      <c r="AT68">
        <v>1.2</v>
      </c>
      <c r="AU68">
        <v>14</v>
      </c>
      <c r="AV68" s="14">
        <v>3.6919794455514399E-4</v>
      </c>
      <c r="AW68" s="14">
        <v>3.0820543572902702E-3</v>
      </c>
      <c r="AX68" s="14">
        <v>0.21563770016520201</v>
      </c>
      <c r="AY68">
        <v>3</v>
      </c>
      <c r="AZ68">
        <v>538</v>
      </c>
      <c r="BA68" s="14">
        <v>8.5464014132093299E-2</v>
      </c>
      <c r="BB68" s="14">
        <v>6.6080909321412903E-2</v>
      </c>
      <c r="BC68" s="14">
        <v>9.3599549174172098E-2</v>
      </c>
      <c r="BD68">
        <v>1.4</v>
      </c>
      <c r="BE68">
        <v>176</v>
      </c>
      <c r="BF68" s="14">
        <v>0.43400951845584801</v>
      </c>
      <c r="BG68" s="14">
        <v>0.31761872477721298</v>
      </c>
      <c r="BH68" s="14">
        <v>5.8276376866719097E-2</v>
      </c>
      <c r="BI68">
        <v>2.2000000000000002</v>
      </c>
    </row>
    <row r="69" spans="1:61" x14ac:dyDescent="0.25">
      <c r="A69" t="s">
        <v>844</v>
      </c>
      <c r="B69">
        <v>820</v>
      </c>
      <c r="C69" s="14">
        <v>0.42412134147073199</v>
      </c>
      <c r="D69" s="14">
        <v>0.213325000019742</v>
      </c>
      <c r="E69" s="14">
        <v>5.8633988423328197E-2</v>
      </c>
      <c r="F69">
        <v>1.1000000000000001</v>
      </c>
      <c r="G69">
        <v>342</v>
      </c>
      <c r="H69" s="14">
        <v>7.4318447348233896E-2</v>
      </c>
      <c r="I69" s="14">
        <v>8.0257372274460198E-2</v>
      </c>
      <c r="J69" s="14">
        <v>8.1160847512816797E-2</v>
      </c>
      <c r="K69">
        <v>1.7</v>
      </c>
      <c r="L69">
        <v>123</v>
      </c>
      <c r="M69" s="14">
        <v>2.96289868612571E-2</v>
      </c>
      <c r="N69" s="14">
        <v>4.3838053033779301E-2</v>
      </c>
      <c r="O69" s="14">
        <v>0.124128759746538</v>
      </c>
      <c r="P69">
        <v>2.1</v>
      </c>
      <c r="Q69">
        <v>178</v>
      </c>
      <c r="R69" s="14">
        <v>1.04374322944007E-2</v>
      </c>
      <c r="S69" s="14">
        <v>1.3236882640728399E-2</v>
      </c>
      <c r="T69" s="14">
        <v>0.120877093818161</v>
      </c>
      <c r="U69">
        <v>1.8</v>
      </c>
      <c r="V69">
        <v>112</v>
      </c>
      <c r="W69" s="14">
        <v>5.8117974920779403E-4</v>
      </c>
      <c r="X69" s="14">
        <v>2.4210829104563702E-3</v>
      </c>
      <c r="Y69" s="14">
        <v>0.29532649350680601</v>
      </c>
      <c r="Z69">
        <v>2.2000000000000002</v>
      </c>
      <c r="AA69">
        <v>461</v>
      </c>
      <c r="AB69" s="14">
        <v>0.76480246812987296</v>
      </c>
      <c r="AC69" s="14">
        <v>0.524299669051707</v>
      </c>
      <c r="AD69" s="14">
        <v>5.11893213354025E-2</v>
      </c>
      <c r="AE69">
        <v>1.2</v>
      </c>
      <c r="AF69">
        <v>481</v>
      </c>
      <c r="AG69" s="14">
        <v>0.20690812182496501</v>
      </c>
      <c r="AH69" s="14">
        <v>0.11093980377924199</v>
      </c>
      <c r="AI69" s="14">
        <v>7.22876636426662E-2</v>
      </c>
      <c r="AJ69">
        <v>1.3</v>
      </c>
      <c r="AK69">
        <v>652</v>
      </c>
      <c r="AL69" s="14">
        <v>0.90234081348793904</v>
      </c>
      <c r="AM69" s="14">
        <v>0.52535613383733604</v>
      </c>
      <c r="AN69" s="14">
        <v>5.01345096426788E-2</v>
      </c>
      <c r="AO69">
        <v>1.2</v>
      </c>
      <c r="AP69">
        <v>147</v>
      </c>
      <c r="AQ69" s="14">
        <v>3.2655051916251599E-3</v>
      </c>
      <c r="AR69" s="14">
        <v>8.6375080775694304E-3</v>
      </c>
      <c r="AS69" s="14">
        <v>0.20549865215745</v>
      </c>
      <c r="AT69">
        <v>1.9</v>
      </c>
      <c r="AU69">
        <v>705</v>
      </c>
      <c r="AV69" s="14">
        <v>0.32747640990445098</v>
      </c>
      <c r="AW69" s="14">
        <v>0.14814644271546901</v>
      </c>
      <c r="AX69" s="14">
        <v>5.8700497532271502E-2</v>
      </c>
      <c r="AY69">
        <v>1.2</v>
      </c>
      <c r="AZ69">
        <v>61</v>
      </c>
      <c r="BA69" s="14">
        <v>7.6261837598134898E-4</v>
      </c>
      <c r="BB69" s="14">
        <v>4.7852435075605602E-3</v>
      </c>
      <c r="BC69" s="14">
        <v>0.28067998842224601</v>
      </c>
      <c r="BD69">
        <v>2.5</v>
      </c>
      <c r="BE69">
        <v>23</v>
      </c>
      <c r="BF69" s="14">
        <v>4.0408682704722497E-2</v>
      </c>
      <c r="BG69" s="14">
        <v>0.177432342722778</v>
      </c>
      <c r="BH69" s="14">
        <v>0.11397991109655101</v>
      </c>
      <c r="BI69">
        <v>2.2000000000000002</v>
      </c>
    </row>
    <row r="70" spans="1:61" x14ac:dyDescent="0.25">
      <c r="A70" t="s">
        <v>766</v>
      </c>
      <c r="B70">
        <v>292</v>
      </c>
      <c r="C70" s="14">
        <v>5.8430069373559899E-2</v>
      </c>
      <c r="D70" s="14">
        <v>8.8167653910396507E-2</v>
      </c>
      <c r="E70" s="14">
        <v>0.103850937572548</v>
      </c>
      <c r="F70">
        <v>1.6</v>
      </c>
      <c r="G70">
        <v>712</v>
      </c>
      <c r="H70" s="14">
        <v>0.76469697099602496</v>
      </c>
      <c r="I70" s="14">
        <v>0.41290266191115799</v>
      </c>
      <c r="J70" s="14">
        <v>5.0802090159052501E-2</v>
      </c>
      <c r="K70">
        <v>1.1000000000000001</v>
      </c>
      <c r="L70">
        <v>477</v>
      </c>
      <c r="M70" s="14">
        <v>9.6846521324242804E-2</v>
      </c>
      <c r="N70" s="14">
        <v>8.8806019773467595E-2</v>
      </c>
      <c r="O70" s="14">
        <v>9.0234192525137702E-2</v>
      </c>
      <c r="P70">
        <v>1.4</v>
      </c>
      <c r="Q70">
        <v>403</v>
      </c>
      <c r="R70" s="14">
        <v>6.4076480958991405E-2</v>
      </c>
      <c r="S70" s="14">
        <v>4.6177416096703498E-2</v>
      </c>
      <c r="T70" s="14">
        <v>8.3594137959881396E-2</v>
      </c>
      <c r="U70">
        <v>1.9</v>
      </c>
      <c r="V70">
        <v>735</v>
      </c>
      <c r="W70" s="14">
        <v>0.69542757950623502</v>
      </c>
      <c r="X70" s="14">
        <v>0.32189081882300102</v>
      </c>
      <c r="Y70" s="14">
        <v>5.2019439249376603E-2</v>
      </c>
      <c r="Z70">
        <v>1.2</v>
      </c>
      <c r="AA70">
        <v>216</v>
      </c>
      <c r="AB70" s="14">
        <v>7.4472686639546204E-2</v>
      </c>
      <c r="AC70" s="14">
        <v>0.22423563199943899</v>
      </c>
      <c r="AD70" s="14">
        <v>9.6862133649132098E-2</v>
      </c>
      <c r="AE70">
        <v>1.6</v>
      </c>
      <c r="AF70">
        <v>534</v>
      </c>
      <c r="AG70" s="14">
        <v>0.54425429299655603</v>
      </c>
      <c r="AH70" s="14">
        <v>0.291817759199063</v>
      </c>
      <c r="AI70" s="14">
        <v>5.4920662596687701E-2</v>
      </c>
      <c r="AJ70">
        <v>1.3</v>
      </c>
      <c r="AK70">
        <v>595</v>
      </c>
      <c r="AL70" s="14">
        <v>0.37376278117773998</v>
      </c>
      <c r="AM70" s="14">
        <v>0.21761020532011199</v>
      </c>
      <c r="AN70" s="14">
        <v>5.7226129849780101E-2</v>
      </c>
      <c r="AO70">
        <v>1.2</v>
      </c>
      <c r="AP70">
        <v>96</v>
      </c>
      <c r="AQ70" s="14">
        <v>8.9891117925474592E-3</v>
      </c>
      <c r="AR70" s="14">
        <v>1.50154187679719E-2</v>
      </c>
      <c r="AS70" s="14">
        <v>0.16516828246698001</v>
      </c>
      <c r="AT70">
        <v>2.2000000000000002</v>
      </c>
      <c r="AU70">
        <v>834</v>
      </c>
      <c r="AV70" s="14">
        <v>0.63945704318823504</v>
      </c>
      <c r="AW70" s="14">
        <v>0.28928277992704898</v>
      </c>
      <c r="AX70" s="14">
        <v>5.1946334195251902E-2</v>
      </c>
      <c r="AY70">
        <v>1.1000000000000001</v>
      </c>
      <c r="AZ70">
        <v>210</v>
      </c>
      <c r="BA70" s="14">
        <v>1.9495288993965298E-2</v>
      </c>
      <c r="BB70" s="14">
        <v>2.7632247624911101E-2</v>
      </c>
      <c r="BC70" s="14">
        <v>0.138854555388047</v>
      </c>
      <c r="BD70">
        <v>1.7</v>
      </c>
      <c r="BE70">
        <v>191</v>
      </c>
      <c r="BF70" s="14">
        <v>7.3776549537799094E-2</v>
      </c>
      <c r="BG70" s="14">
        <v>0.215965895550214</v>
      </c>
      <c r="BH70" s="14">
        <v>9.7112127798781894E-2</v>
      </c>
      <c r="BI70">
        <v>1.8</v>
      </c>
    </row>
    <row r="71" spans="1:61" x14ac:dyDescent="0.25">
      <c r="A71" t="s">
        <v>787</v>
      </c>
      <c r="B71">
        <v>807</v>
      </c>
      <c r="C71" s="14">
        <v>0.83948332005623005</v>
      </c>
      <c r="D71" s="14">
        <v>0.42224420644940902</v>
      </c>
      <c r="E71" s="14">
        <v>5.0542547343681E-2</v>
      </c>
      <c r="F71">
        <v>1.1000000000000001</v>
      </c>
      <c r="G71">
        <v>106</v>
      </c>
      <c r="H71" s="14">
        <v>6.7357563839121005E-4</v>
      </c>
      <c r="I71" s="14">
        <v>3.4720085380033601E-3</v>
      </c>
      <c r="J71" s="14">
        <v>0.193613365445405</v>
      </c>
      <c r="K71">
        <v>2</v>
      </c>
      <c r="L71">
        <v>666</v>
      </c>
      <c r="M71" s="14">
        <v>0.66030270289520099</v>
      </c>
      <c r="N71" s="14">
        <v>0.325653894764318</v>
      </c>
      <c r="O71" s="14">
        <v>5.2568421627195799E-2</v>
      </c>
      <c r="P71">
        <v>1.2</v>
      </c>
      <c r="Q71">
        <v>163</v>
      </c>
      <c r="R71" s="14">
        <v>4.3166070866406097E-3</v>
      </c>
      <c r="S71" s="14">
        <v>7.8151301383688407E-3</v>
      </c>
      <c r="T71" s="14">
        <v>0.14250434121168301</v>
      </c>
      <c r="U71">
        <v>1.9</v>
      </c>
      <c r="V71">
        <v>786</v>
      </c>
      <c r="W71" s="14">
        <v>0.82182843524110405</v>
      </c>
      <c r="X71" s="14">
        <v>0.38039766576357498</v>
      </c>
      <c r="Y71" s="14">
        <v>5.06654303238223E-2</v>
      </c>
      <c r="Z71">
        <v>1.1000000000000001</v>
      </c>
      <c r="AA71">
        <v>61</v>
      </c>
      <c r="AB71" s="14">
        <v>1.4454303722110399E-2</v>
      </c>
      <c r="AC71" s="14">
        <v>0.118907356715095</v>
      </c>
      <c r="AD71" s="14">
        <v>0.146521216735499</v>
      </c>
      <c r="AE71">
        <v>1.7</v>
      </c>
      <c r="AF71">
        <v>363</v>
      </c>
      <c r="AG71" s="14">
        <v>5.6130767210371101E-2</v>
      </c>
      <c r="AH71" s="14">
        <v>6.6195681290531702E-2</v>
      </c>
      <c r="AI71" s="14">
        <v>0.104987197479329</v>
      </c>
      <c r="AJ71">
        <v>1.5</v>
      </c>
      <c r="AK71">
        <v>277</v>
      </c>
      <c r="AL71" s="14">
        <v>5.0252987574628503E-2</v>
      </c>
      <c r="AM71" s="14">
        <v>8.7774092243258897E-2</v>
      </c>
      <c r="AN71" s="14">
        <v>8.8206625759013904E-2</v>
      </c>
      <c r="AO71">
        <v>1.8</v>
      </c>
      <c r="AP71">
        <v>918</v>
      </c>
      <c r="AQ71" s="14">
        <v>0.69264336546598704</v>
      </c>
      <c r="AR71" s="14">
        <v>0.231398394621185</v>
      </c>
      <c r="AS71" s="14">
        <v>5.2074736780727902E-2</v>
      </c>
      <c r="AT71">
        <v>1</v>
      </c>
      <c r="AU71">
        <v>668</v>
      </c>
      <c r="AV71" s="14">
        <v>0.80733886658956999</v>
      </c>
      <c r="AW71" s="14">
        <v>0.36523052511196502</v>
      </c>
      <c r="AX71" s="14">
        <v>5.05248300668006E-2</v>
      </c>
      <c r="AY71">
        <v>1.2</v>
      </c>
      <c r="AZ71">
        <v>454</v>
      </c>
      <c r="BA71" s="14">
        <v>7.6822423948718493E-2</v>
      </c>
      <c r="BB71" s="14">
        <v>6.6080909321412903E-2</v>
      </c>
      <c r="BC71" s="14">
        <v>9.6471564305286903E-2</v>
      </c>
      <c r="BD71">
        <v>1.5</v>
      </c>
      <c r="BE71">
        <v>198</v>
      </c>
      <c r="BF71" s="14">
        <v>5.4703913316785403E-2</v>
      </c>
      <c r="BG71" s="14">
        <v>0.19953647312834999</v>
      </c>
      <c r="BH71" s="14">
        <v>0.105287122457826</v>
      </c>
      <c r="BI71">
        <v>1.8</v>
      </c>
    </row>
    <row r="72" spans="1:61" x14ac:dyDescent="0.25">
      <c r="A72" t="s">
        <v>882</v>
      </c>
      <c r="B72">
        <v>478</v>
      </c>
      <c r="C72" s="14">
        <v>0.36144939164218298</v>
      </c>
      <c r="D72" s="14">
        <v>0.181802196540787</v>
      </c>
      <c r="E72" s="14">
        <v>6.1335305280770497E-2</v>
      </c>
      <c r="F72">
        <v>1.3</v>
      </c>
      <c r="G72">
        <v>536</v>
      </c>
      <c r="H72" s="14">
        <v>0.26991449789706301</v>
      </c>
      <c r="I72" s="14">
        <v>0.145741932944952</v>
      </c>
      <c r="J72" s="14">
        <v>6.1254330301486401E-2</v>
      </c>
      <c r="K72">
        <v>1.3</v>
      </c>
      <c r="L72">
        <v>205</v>
      </c>
      <c r="M72" s="14">
        <v>3.2340171805321102E-2</v>
      </c>
      <c r="N72" s="14">
        <v>4.7849431145316201E-2</v>
      </c>
      <c r="O72" s="14">
        <v>0.12138845020976299</v>
      </c>
      <c r="P72">
        <v>1.7</v>
      </c>
      <c r="Q72">
        <v>952</v>
      </c>
      <c r="R72" s="14">
        <v>0.86127330025614102</v>
      </c>
      <c r="S72" s="14">
        <v>0.36409253653951301</v>
      </c>
      <c r="T72" s="14">
        <v>5.0269277547516797E-2</v>
      </c>
      <c r="U72">
        <v>1</v>
      </c>
      <c r="V72">
        <v>547</v>
      </c>
      <c r="W72" s="14">
        <v>7.6021455695603798E-2</v>
      </c>
      <c r="X72" s="14">
        <v>7.0375720903530795E-2</v>
      </c>
      <c r="Y72" s="14">
        <v>9.6757265563241199E-2</v>
      </c>
      <c r="Z72">
        <v>1.3</v>
      </c>
      <c r="AA72">
        <v>341</v>
      </c>
      <c r="AB72" s="14">
        <v>0.10429971682439799</v>
      </c>
      <c r="AC72" s="14">
        <v>0.252209418113651</v>
      </c>
      <c r="AD72" s="14">
        <v>8.8171559340551306E-2</v>
      </c>
      <c r="AE72">
        <v>1.3</v>
      </c>
      <c r="AF72">
        <v>654</v>
      </c>
      <c r="AG72" s="14">
        <v>9.0883349539462893E-2</v>
      </c>
      <c r="AH72" s="14">
        <v>9.7459499180391998E-2</v>
      </c>
      <c r="AI72" s="14">
        <v>9.1876138012347994E-2</v>
      </c>
      <c r="AJ72">
        <v>1.2</v>
      </c>
      <c r="AK72">
        <v>867</v>
      </c>
      <c r="AL72" s="14">
        <v>0.70136490966889298</v>
      </c>
      <c r="AM72" s="14">
        <v>0.40834499763846399</v>
      </c>
      <c r="AN72" s="14">
        <v>5.13187148998831E-2</v>
      </c>
      <c r="AO72">
        <v>1</v>
      </c>
      <c r="AP72">
        <v>755</v>
      </c>
      <c r="AQ72" s="14">
        <v>0.30168695536835299</v>
      </c>
      <c r="AR72" s="14">
        <v>0.100787621207378</v>
      </c>
      <c r="AS72" s="14">
        <v>6.4642379752319096E-2</v>
      </c>
      <c r="AT72">
        <v>1.1000000000000001</v>
      </c>
      <c r="AU72">
        <v>724</v>
      </c>
      <c r="AV72" s="14">
        <v>0.16345766873684001</v>
      </c>
      <c r="AW72" s="14">
        <v>7.3946310102129306E-2</v>
      </c>
      <c r="AX72" s="14">
        <v>6.8166385143445599E-2</v>
      </c>
      <c r="AY72">
        <v>1.1000000000000001</v>
      </c>
      <c r="AZ72">
        <v>319</v>
      </c>
      <c r="BA72" s="14">
        <v>4.9433574509319199E-2</v>
      </c>
      <c r="BB72" s="14">
        <v>4.6710798430972401E-2</v>
      </c>
      <c r="BC72" s="14">
        <v>0.108998744501777</v>
      </c>
      <c r="BD72">
        <v>1.4</v>
      </c>
      <c r="BE72">
        <v>516</v>
      </c>
      <c r="BF72" s="14">
        <v>0.174085388290835</v>
      </c>
      <c r="BG72" s="14">
        <v>0.25418068795832699</v>
      </c>
      <c r="BH72" s="14">
        <v>7.6032900665914102E-2</v>
      </c>
      <c r="BI72">
        <v>1.2</v>
      </c>
    </row>
    <row r="73" spans="1:61" x14ac:dyDescent="0.25">
      <c r="A73" t="s">
        <v>878</v>
      </c>
      <c r="B73">
        <v>265</v>
      </c>
      <c r="C73" s="14">
        <v>0.22868343631496199</v>
      </c>
      <c r="D73" s="14">
        <v>0.124444816789578</v>
      </c>
      <c r="E73" s="14">
        <v>7.0168553177833298E-2</v>
      </c>
      <c r="F73">
        <v>2</v>
      </c>
      <c r="G73">
        <v>531</v>
      </c>
      <c r="H73" s="14">
        <v>0.41921464632911498</v>
      </c>
      <c r="I73" s="14">
        <v>0.226357433005101</v>
      </c>
      <c r="J73" s="14">
        <v>5.59365501495993E-2</v>
      </c>
      <c r="K73">
        <v>1.3</v>
      </c>
      <c r="L73">
        <v>455</v>
      </c>
      <c r="M73" s="14">
        <v>0.45812063464222602</v>
      </c>
      <c r="N73" s="14">
        <v>0.22593996403316299</v>
      </c>
      <c r="O73" s="14">
        <v>5.7415626570696897E-2</v>
      </c>
      <c r="P73">
        <v>1.4</v>
      </c>
      <c r="Q73">
        <v>66</v>
      </c>
      <c r="R73" s="14">
        <v>3.2616580719172901E-2</v>
      </c>
      <c r="S73" s="14">
        <v>2.7576504702416099E-2</v>
      </c>
      <c r="T73" s="14">
        <v>9.6355752822811905E-2</v>
      </c>
      <c r="U73">
        <v>2.6</v>
      </c>
      <c r="V73">
        <v>350</v>
      </c>
      <c r="W73" s="14">
        <v>6.7839759231958702E-2</v>
      </c>
      <c r="X73" s="14">
        <v>6.2801638276799604E-2</v>
      </c>
      <c r="Y73" s="14">
        <v>9.9899336639417705E-2</v>
      </c>
      <c r="Z73">
        <v>2.9</v>
      </c>
      <c r="AA73">
        <v>672</v>
      </c>
      <c r="AB73" s="14">
        <v>0.92531585059143495</v>
      </c>
      <c r="AC73" s="14">
        <v>0.63433738049993404</v>
      </c>
      <c r="AD73" s="14">
        <v>5.0116440475372503E-2</v>
      </c>
      <c r="AE73">
        <v>1.1000000000000001</v>
      </c>
      <c r="AF73">
        <v>725</v>
      </c>
      <c r="AG73" s="14">
        <v>0.50875351328002105</v>
      </c>
      <c r="AH73" s="14">
        <v>0.27278298424182801</v>
      </c>
      <c r="AI73" s="14">
        <v>5.5857588789383898E-2</v>
      </c>
      <c r="AJ73">
        <v>1.1000000000000001</v>
      </c>
      <c r="AK73">
        <v>811</v>
      </c>
      <c r="AL73" s="14">
        <v>0.86619565496717998</v>
      </c>
      <c r="AM73" s="14">
        <v>0.50431188929740101</v>
      </c>
      <c r="AN73" s="14">
        <v>5.0253722338651399E-2</v>
      </c>
      <c r="AO73">
        <v>1.1000000000000001</v>
      </c>
      <c r="AP73">
        <v>886</v>
      </c>
      <c r="AQ73" s="14">
        <v>0.91290615306949296</v>
      </c>
      <c r="AR73" s="14">
        <v>0.30498381821352399</v>
      </c>
      <c r="AS73" s="14">
        <v>5.0158022234090903E-2</v>
      </c>
      <c r="AT73">
        <v>1</v>
      </c>
      <c r="AU73">
        <v>830</v>
      </c>
      <c r="AV73" s="14">
        <v>0.53449196824567502</v>
      </c>
      <c r="AW73" s="14">
        <v>0.24179782531111099</v>
      </c>
      <c r="AX73" s="14">
        <v>5.3439666781693998E-2</v>
      </c>
      <c r="AY73">
        <v>1.1000000000000001</v>
      </c>
      <c r="AZ73">
        <v>709</v>
      </c>
      <c r="BA73" s="14">
        <v>0.64114595767636295</v>
      </c>
      <c r="BB73" s="14">
        <v>0.30291598262034902</v>
      </c>
      <c r="BC73" s="14">
        <v>5.2869650046679401E-2</v>
      </c>
      <c r="BD73">
        <v>1.2</v>
      </c>
      <c r="BE73">
        <v>676</v>
      </c>
      <c r="BF73" s="14">
        <v>0.99050826130414005</v>
      </c>
      <c r="BG73" s="14">
        <v>0.72487804404852096</v>
      </c>
      <c r="BH73" s="14">
        <v>5.00018744370321E-2</v>
      </c>
      <c r="BI73">
        <v>1.1000000000000001</v>
      </c>
    </row>
    <row r="74" spans="1:61" x14ac:dyDescent="0.25">
      <c r="A74" t="s">
        <v>853</v>
      </c>
      <c r="B74">
        <v>403</v>
      </c>
      <c r="C74" s="14">
        <v>5.4401874952329399E-2</v>
      </c>
      <c r="D74" s="14">
        <v>8.2089337464386E-2</v>
      </c>
      <c r="E74" s="14">
        <v>0.10587814911287</v>
      </c>
      <c r="F74">
        <v>1.3</v>
      </c>
      <c r="G74">
        <v>75</v>
      </c>
      <c r="H74" s="14">
        <v>4.4468246087444596E-3</v>
      </c>
      <c r="I74" s="14">
        <v>1.3338439265531399E-2</v>
      </c>
      <c r="J74" s="14">
        <v>0.14114273668636801</v>
      </c>
      <c r="K74">
        <v>2.2000000000000002</v>
      </c>
      <c r="L74">
        <v>575</v>
      </c>
      <c r="M74" s="14">
        <v>0.28409240224151699</v>
      </c>
      <c r="N74" s="14">
        <v>0.14011118969716699</v>
      </c>
      <c r="O74" s="14">
        <v>6.5796193358531693E-2</v>
      </c>
      <c r="P74">
        <v>1.3</v>
      </c>
      <c r="Q74">
        <v>43</v>
      </c>
      <c r="R74" s="14">
        <v>3.8496874276150399E-6</v>
      </c>
      <c r="S74" s="14">
        <v>5.6759537342362198E-5</v>
      </c>
      <c r="T74" s="14">
        <v>0.40530822709032099</v>
      </c>
      <c r="U74">
        <v>3</v>
      </c>
      <c r="V74">
        <v>218</v>
      </c>
      <c r="W74" s="14">
        <v>1.19206597982779E-2</v>
      </c>
      <c r="X74" s="14">
        <v>1.78909761134485E-2</v>
      </c>
      <c r="Y74" s="14">
        <v>0.156535497267692</v>
      </c>
      <c r="Z74">
        <v>1.7</v>
      </c>
      <c r="AA74">
        <v>188</v>
      </c>
      <c r="AB74" s="14">
        <v>0.19696853336723399</v>
      </c>
      <c r="AC74" s="14">
        <v>0.252209418113651</v>
      </c>
      <c r="AD74" s="14">
        <v>7.3316049779216394E-2</v>
      </c>
      <c r="AE74">
        <v>1.7</v>
      </c>
      <c r="AF74">
        <v>437</v>
      </c>
      <c r="AG74" s="14">
        <v>7.1533509399259898E-2</v>
      </c>
      <c r="AH74" s="14">
        <v>7.6709540702398396E-2</v>
      </c>
      <c r="AI74" s="14">
        <v>9.8245276836558704E-2</v>
      </c>
      <c r="AJ74">
        <v>1.4</v>
      </c>
      <c r="AK74">
        <v>870</v>
      </c>
      <c r="AL74" s="14">
        <v>0.96591825140063003</v>
      </c>
      <c r="AM74" s="14">
        <v>0.56237185614738605</v>
      </c>
      <c r="AN74" s="14">
        <v>5.00163033693726E-2</v>
      </c>
      <c r="AO74">
        <v>1</v>
      </c>
      <c r="AP74">
        <v>834</v>
      </c>
      <c r="AQ74" s="14">
        <v>0.66040061614538903</v>
      </c>
      <c r="AR74" s="14">
        <v>0.22062673231566299</v>
      </c>
      <c r="AS74" s="14">
        <v>5.2566831078446501E-2</v>
      </c>
      <c r="AT74">
        <v>1.1000000000000001</v>
      </c>
      <c r="AU74">
        <v>407</v>
      </c>
      <c r="AV74" s="14">
        <v>7.6365100640741396E-2</v>
      </c>
      <c r="AW74" s="14">
        <v>6.7177280217718904E-2</v>
      </c>
      <c r="AX74" s="14">
        <v>8.0497026398440197E-2</v>
      </c>
      <c r="AY74">
        <v>1.4</v>
      </c>
      <c r="AZ74">
        <v>452</v>
      </c>
      <c r="BA74" s="14">
        <v>6.9450601138048101E-2</v>
      </c>
      <c r="BB74" s="14">
        <v>6.5625297439448796E-2</v>
      </c>
      <c r="BC74" s="14">
        <v>9.92460664737424E-2</v>
      </c>
      <c r="BD74">
        <v>1.5</v>
      </c>
      <c r="BE74">
        <v>884</v>
      </c>
      <c r="BF74" s="14">
        <v>0.62416989540540102</v>
      </c>
      <c r="BG74" s="14">
        <v>0.45678271510802798</v>
      </c>
      <c r="BH74" s="14">
        <v>5.32057350741083E-2</v>
      </c>
      <c r="BI74">
        <v>1</v>
      </c>
    </row>
    <row r="75" spans="1:61" x14ac:dyDescent="0.25">
      <c r="A75" t="s">
        <v>790</v>
      </c>
      <c r="B75">
        <v>929</v>
      </c>
      <c r="C75" s="14">
        <v>0.95288241512371896</v>
      </c>
      <c r="D75" s="14">
        <v>0.47928180298634299</v>
      </c>
      <c r="E75" s="14">
        <v>5.00461047484601E-2</v>
      </c>
      <c r="F75">
        <v>1</v>
      </c>
      <c r="G75">
        <v>13</v>
      </c>
      <c r="H75" s="14">
        <v>2.3840917124495699E-4</v>
      </c>
      <c r="I75" s="14">
        <v>1.67349578609831E-3</v>
      </c>
      <c r="J75" s="14">
        <v>0.226928502411571</v>
      </c>
      <c r="K75">
        <v>3.4</v>
      </c>
      <c r="L75">
        <v>576</v>
      </c>
      <c r="M75" s="14">
        <v>0.95344196303417705</v>
      </c>
      <c r="N75" s="14">
        <v>0.47022689341178803</v>
      </c>
      <c r="O75" s="14">
        <v>5.0045014821338198E-2</v>
      </c>
      <c r="P75">
        <v>1.3</v>
      </c>
      <c r="Q75">
        <v>30</v>
      </c>
      <c r="R75" s="14">
        <v>1.6005466296264899E-4</v>
      </c>
      <c r="S75" s="14">
        <v>6.7661110829416501E-4</v>
      </c>
      <c r="T75" s="14">
        <v>0.245079949866368</v>
      </c>
      <c r="U75">
        <v>3.3</v>
      </c>
      <c r="V75">
        <v>561</v>
      </c>
      <c r="W75" s="14">
        <v>0.98864130281810303</v>
      </c>
      <c r="X75" s="14">
        <v>0.45760991922740502</v>
      </c>
      <c r="Y75" s="14">
        <v>5.0002653868122401E-2</v>
      </c>
      <c r="Z75">
        <v>1.3</v>
      </c>
      <c r="AA75">
        <v>2</v>
      </c>
      <c r="AB75" s="14">
        <v>4.6728082728617597E-3</v>
      </c>
      <c r="AC75" s="14">
        <v>7.9710411971252795E-2</v>
      </c>
      <c r="AD75" s="14">
        <v>0.187615924893407</v>
      </c>
      <c r="AE75">
        <v>4.4000000000000004</v>
      </c>
      <c r="AF75">
        <v>897</v>
      </c>
      <c r="AG75" s="14">
        <v>0.81162064981535798</v>
      </c>
      <c r="AH75" s="14">
        <v>0.435174003028588</v>
      </c>
      <c r="AI75" s="14">
        <v>5.0751591040977102E-2</v>
      </c>
      <c r="AJ75">
        <v>1</v>
      </c>
      <c r="AK75">
        <v>64</v>
      </c>
      <c r="AL75" s="14">
        <v>8.7870171997581608E-3</v>
      </c>
      <c r="AM75" s="14">
        <v>3.6299546426695001E-2</v>
      </c>
      <c r="AN75" s="14">
        <v>0.12466759110311899</v>
      </c>
      <c r="AO75">
        <v>2</v>
      </c>
      <c r="AP75">
        <v>513</v>
      </c>
      <c r="AQ75" s="14">
        <v>0.91089948631183004</v>
      </c>
      <c r="AR75" s="14">
        <v>0.30431343069605998</v>
      </c>
      <c r="AS75" s="14">
        <v>5.0165422099873701E-2</v>
      </c>
      <c r="AT75">
        <v>1.3</v>
      </c>
      <c r="AU75">
        <v>102</v>
      </c>
      <c r="AV75" s="14">
        <v>2.35182986882864E-2</v>
      </c>
      <c r="AW75" s="14">
        <v>3.1918197928267097E-2</v>
      </c>
      <c r="AX75" s="14">
        <v>0.10300991035109699</v>
      </c>
      <c r="AY75">
        <v>2</v>
      </c>
      <c r="AZ75">
        <v>514</v>
      </c>
      <c r="BA75" s="14">
        <v>0.79179063823338003</v>
      </c>
      <c r="BB75" s="14">
        <v>0.37408960680233599</v>
      </c>
      <c r="BC75" s="14">
        <v>5.0915124761453698E-2</v>
      </c>
      <c r="BD75">
        <v>1.4</v>
      </c>
      <c r="BE75">
        <v>167</v>
      </c>
      <c r="BF75" s="14">
        <v>5.6960879523451101E-2</v>
      </c>
      <c r="BG75" s="14">
        <v>0.19953647312834999</v>
      </c>
      <c r="BH75" s="14">
        <v>0.10415816875369301</v>
      </c>
      <c r="BI75">
        <v>2.7</v>
      </c>
    </row>
    <row r="76" spans="1:61" x14ac:dyDescent="0.25">
      <c r="A76" t="s">
        <v>851</v>
      </c>
      <c r="B76">
        <v>480</v>
      </c>
      <c r="C76" s="14">
        <v>0.231495623868123</v>
      </c>
      <c r="D76" s="14">
        <v>0.124444816789578</v>
      </c>
      <c r="E76" s="14">
        <v>6.9914017840458906E-2</v>
      </c>
      <c r="F76">
        <v>1.3</v>
      </c>
      <c r="G76">
        <v>370</v>
      </c>
      <c r="H76" s="14">
        <v>0.12726284104469099</v>
      </c>
      <c r="I76" s="14">
        <v>9.4325441204666696E-2</v>
      </c>
      <c r="J76" s="14">
        <v>7.21976588394974E-2</v>
      </c>
      <c r="K76">
        <v>1.5</v>
      </c>
      <c r="L76">
        <v>816</v>
      </c>
      <c r="M76" s="14">
        <v>0.93530459301680302</v>
      </c>
      <c r="N76" s="14">
        <v>0.46128174573778702</v>
      </c>
      <c r="O76" s="14">
        <v>5.0087021526013603E-2</v>
      </c>
      <c r="P76">
        <v>1.1000000000000001</v>
      </c>
      <c r="Q76">
        <v>142</v>
      </c>
      <c r="R76" s="14">
        <v>7.1727440404965002E-3</v>
      </c>
      <c r="S76" s="14">
        <v>1.2128752027382599E-2</v>
      </c>
      <c r="T76" s="14">
        <v>0.129779898932808</v>
      </c>
      <c r="U76">
        <v>1.9</v>
      </c>
      <c r="V76">
        <v>730</v>
      </c>
      <c r="W76" s="14">
        <v>0.39643152146359101</v>
      </c>
      <c r="X76" s="14">
        <v>0.183495263650267</v>
      </c>
      <c r="Y76" s="14">
        <v>5.9691434447809E-2</v>
      </c>
      <c r="Z76">
        <v>1.2</v>
      </c>
      <c r="AA76">
        <v>203</v>
      </c>
      <c r="AB76" s="14">
        <v>0.19319978510208899</v>
      </c>
      <c r="AC76" s="14">
        <v>0.252209418113651</v>
      </c>
      <c r="AD76" s="14">
        <v>7.3735345538705699E-2</v>
      </c>
      <c r="AE76">
        <v>1.7</v>
      </c>
      <c r="AF76">
        <v>924</v>
      </c>
      <c r="AG76" s="14">
        <v>0.84327218388390601</v>
      </c>
      <c r="AH76" s="14">
        <v>0.452144893044434</v>
      </c>
      <c r="AI76" s="14">
        <v>5.0516867847131802E-2</v>
      </c>
      <c r="AJ76">
        <v>1</v>
      </c>
      <c r="AK76">
        <v>501</v>
      </c>
      <c r="AL76" s="14">
        <v>0.22410430318234001</v>
      </c>
      <c r="AM76" s="14">
        <v>0.130476831521218</v>
      </c>
      <c r="AN76" s="14">
        <v>6.3767438995689193E-2</v>
      </c>
      <c r="AO76">
        <v>1.2</v>
      </c>
      <c r="AP76">
        <v>907</v>
      </c>
      <c r="AQ76" s="14">
        <v>0.51844908687616598</v>
      </c>
      <c r="AR76" s="14">
        <v>0.173203545110482</v>
      </c>
      <c r="AS76" s="14">
        <v>5.5589942847440503E-2</v>
      </c>
      <c r="AT76">
        <v>1</v>
      </c>
      <c r="AU76">
        <v>589</v>
      </c>
      <c r="AV76" s="14">
        <v>0.16587109179728901</v>
      </c>
      <c r="AW76" s="14">
        <v>7.5038114062229294E-2</v>
      </c>
      <c r="AX76" s="14">
        <v>6.7947570381933303E-2</v>
      </c>
      <c r="AY76">
        <v>1.2</v>
      </c>
      <c r="AZ76">
        <v>944</v>
      </c>
      <c r="BA76" s="14">
        <v>0.46763154107753702</v>
      </c>
      <c r="BB76" s="14">
        <v>0.220937317117538</v>
      </c>
      <c r="BC76" s="14">
        <v>5.7055644766310497E-2</v>
      </c>
      <c r="BD76">
        <v>1</v>
      </c>
      <c r="BE76">
        <v>481</v>
      </c>
      <c r="BF76" s="14">
        <v>0.87991105099864597</v>
      </c>
      <c r="BG76" s="14">
        <v>0.64394031478827796</v>
      </c>
      <c r="BH76" s="14">
        <v>5.0302612478989199E-2</v>
      </c>
      <c r="BI76">
        <v>1.2</v>
      </c>
    </row>
    <row r="77" spans="1:61" x14ac:dyDescent="0.25">
      <c r="A77" t="s">
        <v>838</v>
      </c>
      <c r="B77">
        <v>579</v>
      </c>
      <c r="C77" s="14">
        <v>0.38443846557230699</v>
      </c>
      <c r="D77" s="14">
        <v>0.19336526521257599</v>
      </c>
      <c r="E77" s="14">
        <v>6.02670391827115E-2</v>
      </c>
      <c r="F77">
        <v>1.2</v>
      </c>
      <c r="G77">
        <v>63</v>
      </c>
      <c r="H77" s="14">
        <v>1.4857730797568301E-5</v>
      </c>
      <c r="I77" s="14">
        <v>2.7276567344275101E-4</v>
      </c>
      <c r="J77" s="14">
        <v>0.33183874352259501</v>
      </c>
      <c r="K77">
        <v>2.2999999999999998</v>
      </c>
      <c r="L77">
        <v>552</v>
      </c>
      <c r="M77" s="14">
        <v>0.113866346510689</v>
      </c>
      <c r="N77" s="14">
        <v>8.8806019773467595E-2</v>
      </c>
      <c r="O77" s="14">
        <v>8.6145297163804702E-2</v>
      </c>
      <c r="P77">
        <v>1.3</v>
      </c>
      <c r="Q77">
        <v>140</v>
      </c>
      <c r="R77" s="14">
        <v>3.2865915945090503E-5</v>
      </c>
      <c r="S77" s="14">
        <v>2.3509301760490299E-4</v>
      </c>
      <c r="T77" s="14">
        <v>0.30745462293270598</v>
      </c>
      <c r="U77">
        <v>1.9</v>
      </c>
      <c r="V77">
        <v>826</v>
      </c>
      <c r="W77" s="14">
        <v>0.27913970126473098</v>
      </c>
      <c r="X77" s="14">
        <v>0.12920469313268901</v>
      </c>
      <c r="Y77" s="14">
        <v>6.6073053114184904E-2</v>
      </c>
      <c r="Z77">
        <v>1.1000000000000001</v>
      </c>
      <c r="AA77">
        <v>174</v>
      </c>
      <c r="AB77" s="14">
        <v>5.8032124855839598E-2</v>
      </c>
      <c r="AC77" s="14">
        <v>0.21312971876857001</v>
      </c>
      <c r="AD77" s="14">
        <v>0.103640392060588</v>
      </c>
      <c r="AE77">
        <v>1.8</v>
      </c>
      <c r="AF77">
        <v>114</v>
      </c>
      <c r="AG77" s="14">
        <v>4.8590215974941798E-4</v>
      </c>
      <c r="AH77" s="14">
        <v>4.4290196359227998E-3</v>
      </c>
      <c r="AI77" s="14">
        <v>0.29519095990465499</v>
      </c>
      <c r="AJ77">
        <v>1.9</v>
      </c>
      <c r="AK77">
        <v>561</v>
      </c>
      <c r="AL77" s="14">
        <v>0.43777951759037498</v>
      </c>
      <c r="AM77" s="14">
        <v>0.25488169369779601</v>
      </c>
      <c r="AN77" s="14">
        <v>5.5469936874082498E-2</v>
      </c>
      <c r="AO77">
        <v>1.2</v>
      </c>
      <c r="AP77">
        <v>488</v>
      </c>
      <c r="AQ77" s="14">
        <v>0.39071930413558598</v>
      </c>
      <c r="AR77" s="14">
        <v>0.13053156102008601</v>
      </c>
      <c r="AS77" s="14">
        <v>5.9991686376001198E-2</v>
      </c>
      <c r="AT77">
        <v>1.4</v>
      </c>
      <c r="AU77">
        <v>216</v>
      </c>
      <c r="AV77" s="14">
        <v>1.7588438850975E-2</v>
      </c>
      <c r="AW77" s="14">
        <v>3.1546420868760999E-2</v>
      </c>
      <c r="AX77" s="14">
        <v>0.109179825005828</v>
      </c>
      <c r="AY77">
        <v>1.6</v>
      </c>
      <c r="AZ77">
        <v>477</v>
      </c>
      <c r="BA77" s="14">
        <v>6.9994152699405204E-2</v>
      </c>
      <c r="BB77" s="14">
        <v>6.6080909321412903E-2</v>
      </c>
      <c r="BC77" s="14">
        <v>9.9029701127887407E-2</v>
      </c>
      <c r="BD77">
        <v>1.4</v>
      </c>
      <c r="BE77">
        <v>673</v>
      </c>
      <c r="BF77" s="14">
        <v>0.84368998215664204</v>
      </c>
      <c r="BG77" s="14">
        <v>0.617432855374492</v>
      </c>
      <c r="BH77" s="14">
        <v>5.0515707101541497E-2</v>
      </c>
      <c r="BI77">
        <v>1.1000000000000001</v>
      </c>
    </row>
    <row r="78" spans="1:61" x14ac:dyDescent="0.25">
      <c r="A78" t="s">
        <v>866</v>
      </c>
      <c r="B78">
        <v>426</v>
      </c>
      <c r="C78" s="14">
        <v>0.143040408519612</v>
      </c>
      <c r="D78" s="14">
        <v>0.124444816789578</v>
      </c>
      <c r="E78" s="14">
        <v>8.0618833666456502E-2</v>
      </c>
      <c r="F78">
        <v>1.3</v>
      </c>
      <c r="G78">
        <v>735</v>
      </c>
      <c r="H78" s="14">
        <v>0.62938233929354603</v>
      </c>
      <c r="I78" s="14">
        <v>0.33983872450245101</v>
      </c>
      <c r="J78" s="14">
        <v>5.2093638194847497E-2</v>
      </c>
      <c r="K78">
        <v>1.1000000000000001</v>
      </c>
      <c r="L78">
        <v>802</v>
      </c>
      <c r="M78" s="14">
        <v>0.42262918995992699</v>
      </c>
      <c r="N78" s="14">
        <v>0.20843598117662601</v>
      </c>
      <c r="O78" s="14">
        <v>5.8691047902614202E-2</v>
      </c>
      <c r="P78">
        <v>1.1000000000000001</v>
      </c>
      <c r="Q78">
        <v>312</v>
      </c>
      <c r="R78" s="14">
        <v>2.56731415860941E-2</v>
      </c>
      <c r="S78" s="14">
        <v>2.2428469253410601E-2</v>
      </c>
      <c r="T78" s="14">
        <v>0.10119600585664</v>
      </c>
      <c r="U78">
        <v>1.5</v>
      </c>
      <c r="V78">
        <v>683</v>
      </c>
      <c r="W78" s="14">
        <v>0.40523221205846599</v>
      </c>
      <c r="X78" s="14">
        <v>0.18756881722403099</v>
      </c>
      <c r="Y78" s="14">
        <v>5.9326097944926298E-2</v>
      </c>
      <c r="Z78">
        <v>1.2</v>
      </c>
      <c r="AA78">
        <v>433</v>
      </c>
      <c r="AB78" s="14">
        <v>0.121482890941739</v>
      </c>
      <c r="AC78" s="14">
        <v>0.252209418113651</v>
      </c>
      <c r="AD78" s="14">
        <v>8.44175647900611E-2</v>
      </c>
      <c r="AE78">
        <v>1.3</v>
      </c>
      <c r="AF78">
        <v>563</v>
      </c>
      <c r="AG78" s="14">
        <v>0.352459781953813</v>
      </c>
      <c r="AH78" s="14">
        <v>0.18898155715273901</v>
      </c>
      <c r="AI78" s="14">
        <v>6.1780752482579401E-2</v>
      </c>
      <c r="AJ78">
        <v>1.2</v>
      </c>
      <c r="AK78">
        <v>410</v>
      </c>
      <c r="AL78" s="14">
        <v>5.54538739333333E-2</v>
      </c>
      <c r="AM78" s="14">
        <v>9.6858190543240005E-2</v>
      </c>
      <c r="AN78" s="14">
        <v>8.6393036750499794E-2</v>
      </c>
      <c r="AO78">
        <v>1.4</v>
      </c>
      <c r="AP78">
        <v>232</v>
      </c>
      <c r="AQ78" s="14">
        <v>1.09445002604787E-2</v>
      </c>
      <c r="AR78" s="14">
        <v>1.8063777387724099E-2</v>
      </c>
      <c r="AS78" s="14">
        <v>0.15791757681407401</v>
      </c>
      <c r="AT78">
        <v>1.6</v>
      </c>
      <c r="AU78">
        <v>823</v>
      </c>
      <c r="AV78" s="14">
        <v>0.45507721392820899</v>
      </c>
      <c r="AW78" s="14">
        <v>0.20587153262124</v>
      </c>
      <c r="AX78" s="14">
        <v>5.5000649726756397E-2</v>
      </c>
      <c r="AY78">
        <v>1.1000000000000001</v>
      </c>
      <c r="AZ78">
        <v>626</v>
      </c>
      <c r="BA78" s="14">
        <v>0.110279382206385</v>
      </c>
      <c r="BB78" s="14">
        <v>6.6080909321412903E-2</v>
      </c>
      <c r="BC78" s="14">
        <v>8.6982905965395693E-2</v>
      </c>
      <c r="BD78">
        <v>1.3</v>
      </c>
      <c r="BE78">
        <v>545</v>
      </c>
      <c r="BF78" s="14">
        <v>0.18809648252132999</v>
      </c>
      <c r="BG78" s="14">
        <v>0.25418068795832699</v>
      </c>
      <c r="BH78" s="14">
        <v>7.4319878451705707E-2</v>
      </c>
      <c r="BI78">
        <v>1.2</v>
      </c>
    </row>
    <row r="79" spans="1:61" x14ac:dyDescent="0.25">
      <c r="A79" t="s">
        <v>834</v>
      </c>
      <c r="B79">
        <v>348</v>
      </c>
      <c r="C79" s="14">
        <v>0.10036980903848</v>
      </c>
      <c r="D79" s="14">
        <v>0.102363933759012</v>
      </c>
      <c r="E79" s="14">
        <v>8.9320032331653698E-2</v>
      </c>
      <c r="F79">
        <v>1.4</v>
      </c>
      <c r="G79">
        <v>55</v>
      </c>
      <c r="H79" s="14">
        <v>2.6311153296210099E-5</v>
      </c>
      <c r="I79" s="14">
        <v>3.5517157926646801E-4</v>
      </c>
      <c r="J79" s="14">
        <v>0.30836841811919202</v>
      </c>
      <c r="K79">
        <v>2.4</v>
      </c>
      <c r="L79">
        <v>108</v>
      </c>
      <c r="M79" s="14">
        <v>6.0623686493015399E-3</v>
      </c>
      <c r="N79" s="14">
        <v>1.52266461497909E-2</v>
      </c>
      <c r="O79" s="14">
        <v>0.18025285028893301</v>
      </c>
      <c r="P79">
        <v>2.2000000000000002</v>
      </c>
      <c r="Q79">
        <v>26</v>
      </c>
      <c r="R79" s="14">
        <v>7.7838904621874097E-7</v>
      </c>
      <c r="S79" s="14">
        <v>2.2704743441595999E-5</v>
      </c>
      <c r="T79" s="14">
        <v>0.48679918151315299</v>
      </c>
      <c r="U79">
        <v>3.4</v>
      </c>
      <c r="V79">
        <v>41</v>
      </c>
      <c r="W79" s="14">
        <v>5.31855453901664E-4</v>
      </c>
      <c r="X79" s="14">
        <v>2.4210829104563702E-3</v>
      </c>
      <c r="Y79" s="14">
        <v>0.300198776254057</v>
      </c>
      <c r="Z79">
        <v>3.2</v>
      </c>
      <c r="AA79">
        <v>746</v>
      </c>
      <c r="AB79" s="14">
        <v>0.47752822657997002</v>
      </c>
      <c r="AC79" s="14">
        <v>0.32736281797172601</v>
      </c>
      <c r="AD79" s="14">
        <v>5.6797328700472903E-2</v>
      </c>
      <c r="AE79">
        <v>1.1000000000000001</v>
      </c>
      <c r="AF79">
        <v>323</v>
      </c>
      <c r="AG79" s="14">
        <v>6.7370109241128504E-2</v>
      </c>
      <c r="AH79" s="14">
        <v>7.2244884675137094E-2</v>
      </c>
      <c r="AI79" s="14">
        <v>9.9885454972647406E-2</v>
      </c>
      <c r="AJ79">
        <v>1.7</v>
      </c>
      <c r="AK79">
        <v>136</v>
      </c>
      <c r="AL79" s="14">
        <v>1.11988689465067E-2</v>
      </c>
      <c r="AM79" s="14">
        <v>3.9120880304721599E-2</v>
      </c>
      <c r="AN79" s="14">
        <v>0.119106199956912</v>
      </c>
      <c r="AO79">
        <v>1.7</v>
      </c>
      <c r="AP79">
        <v>157</v>
      </c>
      <c r="AQ79" s="14">
        <v>7.50997082137416E-3</v>
      </c>
      <c r="AR79" s="14">
        <v>1.3957463498035399E-2</v>
      </c>
      <c r="AS79" s="14">
        <v>0.17195782858651301</v>
      </c>
      <c r="AT79">
        <v>1.8</v>
      </c>
      <c r="AU79">
        <v>16</v>
      </c>
      <c r="AV79" s="14">
        <v>9.6216484896105502E-6</v>
      </c>
      <c r="AW79" s="14">
        <v>8.4007488802506896E-4</v>
      </c>
      <c r="AX79" s="14">
        <v>0.36172264594166997</v>
      </c>
      <c r="AY79">
        <v>2.8</v>
      </c>
      <c r="AZ79">
        <v>28</v>
      </c>
      <c r="BA79" s="14">
        <v>8.5309784086939899E-6</v>
      </c>
      <c r="BB79" s="14">
        <v>3.2244385871174202E-4</v>
      </c>
      <c r="BC79" s="14">
        <v>0.56805728504352104</v>
      </c>
      <c r="BD79">
        <v>3.1</v>
      </c>
      <c r="BE79">
        <v>728</v>
      </c>
      <c r="BF79" s="14">
        <v>0.50964441394475501</v>
      </c>
      <c r="BG79" s="14">
        <v>0.37297018144414401</v>
      </c>
      <c r="BH79" s="14">
        <v>5.5844495195883102E-2</v>
      </c>
      <c r="BI79">
        <v>1.1000000000000001</v>
      </c>
    </row>
    <row r="80" spans="1:61" x14ac:dyDescent="0.25">
      <c r="A80" t="s">
        <v>837</v>
      </c>
      <c r="B80">
        <v>56</v>
      </c>
      <c r="C80" s="14">
        <v>1.05588412332191E-2</v>
      </c>
      <c r="D80" s="14">
        <v>4.0504633693048402E-2</v>
      </c>
      <c r="E80" s="14">
        <v>0.15922493497096599</v>
      </c>
      <c r="F80">
        <v>2</v>
      </c>
      <c r="G80">
        <v>580</v>
      </c>
      <c r="H80" s="14">
        <v>0.1562270333836</v>
      </c>
      <c r="I80" s="14">
        <v>9.4325441204666696E-2</v>
      </c>
      <c r="J80" s="14">
        <v>6.9016089537842606E-2</v>
      </c>
      <c r="K80">
        <v>1.2</v>
      </c>
      <c r="L80">
        <v>420</v>
      </c>
      <c r="M80" s="14">
        <v>0.191569045810878</v>
      </c>
      <c r="N80" s="14">
        <v>9.4479706975390307E-2</v>
      </c>
      <c r="O80" s="14">
        <v>7.3960644407999196E-2</v>
      </c>
      <c r="P80">
        <v>1.5</v>
      </c>
      <c r="Q80">
        <v>243</v>
      </c>
      <c r="R80" s="14">
        <v>2.1457208813541701E-2</v>
      </c>
      <c r="S80" s="14">
        <v>2.2428469253410601E-2</v>
      </c>
      <c r="T80" s="14">
        <v>0.104931344576318</v>
      </c>
      <c r="U80">
        <v>1.6</v>
      </c>
      <c r="V80">
        <v>49</v>
      </c>
      <c r="W80" s="14">
        <v>5.5704803131395499E-4</v>
      </c>
      <c r="X80" s="14">
        <v>2.4210829104563702E-3</v>
      </c>
      <c r="Y80" s="14">
        <v>0.29765072187715103</v>
      </c>
      <c r="Z80">
        <v>3</v>
      </c>
      <c r="AA80">
        <v>40</v>
      </c>
      <c r="AB80" s="14">
        <v>3.5310939810196899E-3</v>
      </c>
      <c r="AC80" s="14">
        <v>6.99218203714322E-2</v>
      </c>
      <c r="AD80" s="14">
        <v>0.198677388528784</v>
      </c>
      <c r="AE80">
        <v>1.9</v>
      </c>
      <c r="AF80">
        <v>187</v>
      </c>
      <c r="AG80" s="14">
        <v>3.5436980668442399E-2</v>
      </c>
      <c r="AH80" s="14">
        <v>5.7001701729401999E-2</v>
      </c>
      <c r="AI80" s="14">
        <v>0.11856609349151701</v>
      </c>
      <c r="AJ80">
        <v>1.6</v>
      </c>
      <c r="AK80">
        <v>97</v>
      </c>
      <c r="AL80" s="14">
        <v>4.7702612372861799E-3</v>
      </c>
      <c r="AM80" s="14">
        <v>2.7773164679625501E-2</v>
      </c>
      <c r="AN80" s="14">
        <v>0.139385383996669</v>
      </c>
      <c r="AO80">
        <v>1.8</v>
      </c>
      <c r="AP80">
        <v>484</v>
      </c>
      <c r="AQ80" s="14">
        <v>0.32660030395820699</v>
      </c>
      <c r="AR80" s="14">
        <v>0.109110676268264</v>
      </c>
      <c r="AS80" s="14">
        <v>6.3159389978388297E-2</v>
      </c>
      <c r="AT80">
        <v>1.4</v>
      </c>
      <c r="AU80">
        <v>750</v>
      </c>
      <c r="AV80" s="14">
        <v>0.55095496852327597</v>
      </c>
      <c r="AW80" s="14">
        <v>0.24924549132241899</v>
      </c>
      <c r="AX80" s="14">
        <v>5.3167176015931003E-2</v>
      </c>
      <c r="AY80">
        <v>1.1000000000000001</v>
      </c>
      <c r="AZ80">
        <v>97</v>
      </c>
      <c r="BA80" s="14">
        <v>3.5884401837470402E-3</v>
      </c>
      <c r="BB80" s="14">
        <v>1.0200596225755001E-2</v>
      </c>
      <c r="BC80" s="14">
        <v>0.20537813245596101</v>
      </c>
      <c r="BD80">
        <v>2.2000000000000002</v>
      </c>
      <c r="BE80">
        <v>10</v>
      </c>
      <c r="BF80" s="14">
        <v>2.6097746469577699E-4</v>
      </c>
      <c r="BG80" s="14">
        <v>2.0664636947751301E-2</v>
      </c>
      <c r="BH80" s="14">
        <v>0.31771464224186702</v>
      </c>
      <c r="BI80">
        <v>2.5</v>
      </c>
    </row>
    <row r="81" spans="1:61" x14ac:dyDescent="0.25">
      <c r="A81" t="s">
        <v>822</v>
      </c>
      <c r="B81">
        <v>92</v>
      </c>
      <c r="C81" s="14">
        <v>7.3438855412338803E-3</v>
      </c>
      <c r="D81" s="14">
        <v>3.3244517713172599E-2</v>
      </c>
      <c r="E81" s="14">
        <v>0.17281354512609101</v>
      </c>
      <c r="F81">
        <v>1.8</v>
      </c>
      <c r="G81">
        <v>189</v>
      </c>
      <c r="H81" s="14">
        <v>2.1620821614847199E-2</v>
      </c>
      <c r="I81" s="14">
        <v>3.5294159922624503E-2</v>
      </c>
      <c r="J81" s="14">
        <v>0.104819880628242</v>
      </c>
      <c r="K81">
        <v>1.7</v>
      </c>
      <c r="L81">
        <v>350</v>
      </c>
      <c r="M81" s="14">
        <v>0.14020102639574</v>
      </c>
      <c r="N81" s="14">
        <v>8.8806019773467595E-2</v>
      </c>
      <c r="O81" s="14">
        <v>8.1093364857136196E-2</v>
      </c>
      <c r="P81">
        <v>1.7</v>
      </c>
      <c r="Q81">
        <v>883</v>
      </c>
      <c r="R81" s="14">
        <v>0.47706386338655798</v>
      </c>
      <c r="S81" s="14">
        <v>0.201672793130932</v>
      </c>
      <c r="T81" s="14">
        <v>5.4523641749905899E-2</v>
      </c>
      <c r="U81">
        <v>1.1000000000000001</v>
      </c>
      <c r="V81">
        <v>48</v>
      </c>
      <c r="W81" s="14">
        <v>8.80676401582292E-7</v>
      </c>
      <c r="X81" s="14">
        <v>4.7116256395534098E-5</v>
      </c>
      <c r="Y81" s="14">
        <v>0.72650022414448501</v>
      </c>
      <c r="Z81">
        <v>3.1</v>
      </c>
      <c r="AA81">
        <v>8</v>
      </c>
      <c r="AB81" s="14">
        <v>5.38368383650178E-5</v>
      </c>
      <c r="AC81" s="14">
        <v>1.17181505695278E-2</v>
      </c>
      <c r="AD81" s="14">
        <v>0.40290076999974</v>
      </c>
      <c r="AE81">
        <v>2.9</v>
      </c>
      <c r="AF81">
        <v>600</v>
      </c>
      <c r="AG81" s="14">
        <v>0.22956215006591399</v>
      </c>
      <c r="AH81" s="14">
        <v>0.123086419512318</v>
      </c>
      <c r="AI81" s="14">
        <v>7.0088582491877105E-2</v>
      </c>
      <c r="AJ81">
        <v>1.2</v>
      </c>
      <c r="AK81">
        <v>854</v>
      </c>
      <c r="AL81" s="14">
        <v>0.94013283789552504</v>
      </c>
      <c r="AM81" s="14">
        <v>0.54735920799277604</v>
      </c>
      <c r="AN81" s="14">
        <v>5.0050375898688701E-2</v>
      </c>
      <c r="AO81">
        <v>1</v>
      </c>
      <c r="AP81">
        <v>35</v>
      </c>
      <c r="AQ81" s="14">
        <v>4.5886767364478E-4</v>
      </c>
      <c r="AR81" s="14">
        <v>2.45277724887525E-3</v>
      </c>
      <c r="AS81" s="14">
        <v>0.29816067610164498</v>
      </c>
      <c r="AT81">
        <v>3</v>
      </c>
      <c r="AU81">
        <v>526</v>
      </c>
      <c r="AV81" s="14">
        <v>0.172668886563731</v>
      </c>
      <c r="AW81" s="14">
        <v>7.8113355766668294E-2</v>
      </c>
      <c r="AX81" s="14">
        <v>6.7351813891856599E-2</v>
      </c>
      <c r="AY81">
        <v>1.3</v>
      </c>
      <c r="AZ81">
        <v>12</v>
      </c>
      <c r="BA81" s="14">
        <v>2.15342391707284E-6</v>
      </c>
      <c r="BB81" s="14">
        <v>1.4040219537517901E-4</v>
      </c>
      <c r="BC81" s="14">
        <v>0.66547481772688</v>
      </c>
      <c r="BD81">
        <v>3.7</v>
      </c>
      <c r="BE81">
        <v>3</v>
      </c>
      <c r="BF81" s="14">
        <v>3.7452659542802602E-5</v>
      </c>
      <c r="BG81" s="14">
        <v>1.32384346795266E-2</v>
      </c>
      <c r="BH81" s="14">
        <v>0.42363445527079602</v>
      </c>
      <c r="BI81">
        <v>2.9</v>
      </c>
    </row>
    <row r="82" spans="1:61" x14ac:dyDescent="0.25">
      <c r="A82" t="s">
        <v>773</v>
      </c>
      <c r="B82">
        <v>510</v>
      </c>
      <c r="C82" s="14">
        <v>0.41966448267113898</v>
      </c>
      <c r="D82" s="14">
        <v>0.21108328447622701</v>
      </c>
      <c r="E82" s="14">
        <v>5.8805367556083399E-2</v>
      </c>
      <c r="F82">
        <v>1.2</v>
      </c>
      <c r="G82">
        <v>241</v>
      </c>
      <c r="H82" s="14">
        <v>3.1774284692066501E-2</v>
      </c>
      <c r="I82" s="14">
        <v>5.1470140044841801E-2</v>
      </c>
      <c r="J82" s="14">
        <v>9.6997849916967499E-2</v>
      </c>
      <c r="K82">
        <v>1.5</v>
      </c>
      <c r="L82">
        <v>535</v>
      </c>
      <c r="M82" s="14">
        <v>0.18664084284868401</v>
      </c>
      <c r="N82" s="14">
        <v>9.2049172492052897E-2</v>
      </c>
      <c r="O82" s="14">
        <v>7.4534726074072605E-2</v>
      </c>
      <c r="P82">
        <v>1.3</v>
      </c>
      <c r="Q82">
        <v>650</v>
      </c>
      <c r="R82" s="14">
        <v>9.6119305150466905E-2</v>
      </c>
      <c r="S82" s="14">
        <v>4.6177416096703498E-2</v>
      </c>
      <c r="T82" s="14">
        <v>7.6576393515143101E-2</v>
      </c>
      <c r="U82">
        <v>1.2</v>
      </c>
      <c r="V82">
        <v>853</v>
      </c>
      <c r="W82" s="14">
        <v>0.41653354016758798</v>
      </c>
      <c r="X82" s="14">
        <v>0.192799834609646</v>
      </c>
      <c r="Y82" s="14">
        <v>5.8874673219141298E-2</v>
      </c>
      <c r="Z82">
        <v>1.1000000000000001</v>
      </c>
      <c r="AA82">
        <v>622</v>
      </c>
      <c r="AB82" s="14">
        <v>0.31558145820608202</v>
      </c>
      <c r="AC82" s="14">
        <v>0.252209418113651</v>
      </c>
      <c r="AD82" s="14">
        <v>6.3800174516453104E-2</v>
      </c>
      <c r="AE82">
        <v>1.1000000000000001</v>
      </c>
      <c r="AF82">
        <v>620</v>
      </c>
      <c r="AG82" s="14">
        <v>0.53959786740247495</v>
      </c>
      <c r="AH82" s="14">
        <v>0.28932108126702499</v>
      </c>
      <c r="AI82" s="14">
        <v>5.5036969460852597E-2</v>
      </c>
      <c r="AJ82">
        <v>1.2</v>
      </c>
      <c r="AK82">
        <v>678</v>
      </c>
      <c r="AL82" s="14">
        <v>0.40885782712172503</v>
      </c>
      <c r="AM82" s="14">
        <v>0.23804305882554899</v>
      </c>
      <c r="AN82" s="14">
        <v>5.6211141015465399E-2</v>
      </c>
      <c r="AO82">
        <v>1.1000000000000001</v>
      </c>
      <c r="AP82">
        <v>856</v>
      </c>
      <c r="AQ82" s="14">
        <v>0.80240656994247495</v>
      </c>
      <c r="AR82" s="14">
        <v>0.26806810167489897</v>
      </c>
      <c r="AS82" s="14">
        <v>5.0828679760104897E-2</v>
      </c>
      <c r="AT82">
        <v>1.1000000000000001</v>
      </c>
      <c r="AU82">
        <v>447</v>
      </c>
      <c r="AV82" s="14">
        <v>0.19376048234092899</v>
      </c>
      <c r="AW82" s="14">
        <v>8.7654943469111707E-2</v>
      </c>
      <c r="AX82" s="14">
        <v>6.5674479703542205E-2</v>
      </c>
      <c r="AY82">
        <v>1.4</v>
      </c>
      <c r="AZ82">
        <v>782</v>
      </c>
      <c r="BA82" s="14">
        <v>0.732981695762288</v>
      </c>
      <c r="BB82" s="14">
        <v>0.34630471884943298</v>
      </c>
      <c r="BC82" s="14">
        <v>5.1531259266936101E-2</v>
      </c>
      <c r="BD82">
        <v>1.1000000000000001</v>
      </c>
      <c r="BE82">
        <v>483</v>
      </c>
      <c r="BF82" s="14">
        <v>0.32539730554490498</v>
      </c>
      <c r="BG82" s="14">
        <v>0.25418068795832699</v>
      </c>
      <c r="BH82" s="14">
        <v>6.3233781972715397E-2</v>
      </c>
      <c r="BI82">
        <v>1.2</v>
      </c>
    </row>
    <row r="83" spans="1:61" x14ac:dyDescent="0.25">
      <c r="A83" t="s">
        <v>826</v>
      </c>
      <c r="B83">
        <v>66</v>
      </c>
      <c r="C83" s="14">
        <v>7.4763230749785804E-4</v>
      </c>
      <c r="D83" s="14">
        <v>8.8019133716010604E-3</v>
      </c>
      <c r="E83" s="14">
        <v>0.273341664193261</v>
      </c>
      <c r="F83">
        <v>1.9</v>
      </c>
      <c r="G83">
        <v>761</v>
      </c>
      <c r="H83" s="14">
        <v>0.60205985529658501</v>
      </c>
      <c r="I83" s="14">
        <v>0.325085787325681</v>
      </c>
      <c r="J83" s="14">
        <v>5.2446961466123702E-2</v>
      </c>
      <c r="K83">
        <v>1.1000000000000001</v>
      </c>
      <c r="L83">
        <v>821</v>
      </c>
      <c r="M83" s="14">
        <v>0.54716477697683197</v>
      </c>
      <c r="N83" s="14">
        <v>0.26985553734532503</v>
      </c>
      <c r="O83" s="14">
        <v>5.4848930126793302E-2</v>
      </c>
      <c r="P83">
        <v>1.1000000000000001</v>
      </c>
      <c r="Q83">
        <v>101</v>
      </c>
      <c r="R83" s="14">
        <v>1.4943737228989499E-5</v>
      </c>
      <c r="S83" s="14">
        <v>1.45297402582533E-4</v>
      </c>
      <c r="T83" s="14">
        <v>0.34170130584852498</v>
      </c>
      <c r="U83">
        <v>2.1</v>
      </c>
      <c r="V83">
        <v>138</v>
      </c>
      <c r="W83" s="14">
        <v>1.13953074970774E-3</v>
      </c>
      <c r="X83" s="14">
        <v>3.6921621723788201E-3</v>
      </c>
      <c r="Y83" s="14">
        <v>0.25981035608367198</v>
      </c>
      <c r="Z83">
        <v>2.1</v>
      </c>
      <c r="AA83">
        <v>947</v>
      </c>
      <c r="AB83" s="14">
        <v>0.76979652041125501</v>
      </c>
      <c r="AC83" s="14">
        <v>0.52772327196548696</v>
      </c>
      <c r="AD83" s="14">
        <v>5.1137751308425197E-2</v>
      </c>
      <c r="AE83">
        <v>1</v>
      </c>
      <c r="AF83">
        <v>101</v>
      </c>
      <c r="AG83" s="14">
        <v>8.8020794834830997E-5</v>
      </c>
      <c r="AH83" s="14">
        <v>1.36865232267762E-3</v>
      </c>
      <c r="AI83" s="14">
        <v>0.390188953835167</v>
      </c>
      <c r="AJ83">
        <v>2</v>
      </c>
      <c r="AK83">
        <v>196</v>
      </c>
      <c r="AL83" s="14">
        <v>1.17966590926862E-2</v>
      </c>
      <c r="AM83" s="14">
        <v>4.12091337585066E-2</v>
      </c>
      <c r="AN83" s="14">
        <v>0.11793446652096801</v>
      </c>
      <c r="AO83">
        <v>1.5</v>
      </c>
      <c r="AP83">
        <v>790</v>
      </c>
      <c r="AQ83" s="14">
        <v>0.34931977579733198</v>
      </c>
      <c r="AR83" s="14">
        <v>0.11670080067041901</v>
      </c>
      <c r="AS83" s="14">
        <v>6.1940268551097098E-2</v>
      </c>
      <c r="AT83">
        <v>1.1000000000000001</v>
      </c>
      <c r="AU83">
        <v>279</v>
      </c>
      <c r="AV83" s="14">
        <v>2.7523150270856299E-2</v>
      </c>
      <c r="AW83" s="14">
        <v>3.7353439957464797E-2</v>
      </c>
      <c r="AX83" s="14">
        <v>9.9772033373762503E-2</v>
      </c>
      <c r="AY83">
        <v>1.4</v>
      </c>
      <c r="AZ83">
        <v>177</v>
      </c>
      <c r="BA83" s="14">
        <v>2.6623429154115598E-4</v>
      </c>
      <c r="BB83" s="14">
        <v>3.50638051549052E-3</v>
      </c>
      <c r="BC83" s="14">
        <v>0.33972630903384798</v>
      </c>
      <c r="BD83">
        <v>1.8</v>
      </c>
      <c r="BE83">
        <v>351</v>
      </c>
      <c r="BF83" s="14">
        <v>7.0566112482190399E-2</v>
      </c>
      <c r="BG83" s="14">
        <v>0.206567991769598</v>
      </c>
      <c r="BH83" s="14">
        <v>9.8302017756373899E-2</v>
      </c>
      <c r="BI83">
        <v>1.3</v>
      </c>
    </row>
    <row r="84" spans="1:61" x14ac:dyDescent="0.25">
      <c r="A84" t="s">
        <v>881</v>
      </c>
      <c r="B84">
        <v>122</v>
      </c>
      <c r="C84" s="14">
        <v>3.09561410117642E-2</v>
      </c>
      <c r="D84" s="14">
        <v>6.2281409929016297E-2</v>
      </c>
      <c r="E84" s="14">
        <v>0.12275271888785</v>
      </c>
      <c r="F84">
        <v>1.7</v>
      </c>
      <c r="G84">
        <v>328</v>
      </c>
      <c r="H84" s="14">
        <v>9.5582352671645901E-2</v>
      </c>
      <c r="I84" s="14">
        <v>9.4325441204666696E-2</v>
      </c>
      <c r="J84" s="14">
        <v>7.6860389070016993E-2</v>
      </c>
      <c r="K84">
        <v>1.8</v>
      </c>
      <c r="L84">
        <v>366</v>
      </c>
      <c r="M84" s="14">
        <v>0.65705247347923701</v>
      </c>
      <c r="N84" s="14">
        <v>0.32405091803327501</v>
      </c>
      <c r="O84" s="14">
        <v>5.2621559833085897E-2</v>
      </c>
      <c r="P84">
        <v>1.6</v>
      </c>
      <c r="Q84">
        <v>834</v>
      </c>
      <c r="R84" s="14">
        <v>0.81273859757759204</v>
      </c>
      <c r="S84" s="14">
        <v>0.34357509683347698</v>
      </c>
      <c r="T84" s="14">
        <v>5.0495223302505603E-2</v>
      </c>
      <c r="U84">
        <v>1.1000000000000001</v>
      </c>
      <c r="V84">
        <v>941</v>
      </c>
      <c r="W84" s="14">
        <v>0.25843964346527898</v>
      </c>
      <c r="X84" s="14">
        <v>0.119623309317742</v>
      </c>
      <c r="Y84" s="14">
        <v>6.7599616812382995E-2</v>
      </c>
      <c r="Z84">
        <v>1</v>
      </c>
      <c r="AA84">
        <v>678</v>
      </c>
      <c r="AB84" s="14">
        <v>0.36638919938872699</v>
      </c>
      <c r="AC84" s="14">
        <v>0.252209418113651</v>
      </c>
      <c r="AD84" s="14">
        <v>6.1107732243928903E-2</v>
      </c>
      <c r="AE84">
        <v>1.1000000000000001</v>
      </c>
      <c r="AF84">
        <v>503</v>
      </c>
      <c r="AG84" s="14">
        <v>0.13444555140767001</v>
      </c>
      <c r="AH84" s="14">
        <v>0.102997602461081</v>
      </c>
      <c r="AI84" s="14">
        <v>8.2092536561676699E-2</v>
      </c>
      <c r="AJ84">
        <v>1.3</v>
      </c>
      <c r="AK84">
        <v>412</v>
      </c>
      <c r="AL84" s="14">
        <v>0.63648125163600999</v>
      </c>
      <c r="AM84" s="14">
        <v>0.37056877470378602</v>
      </c>
      <c r="AN84" s="14">
        <v>5.2007462199696299E-2</v>
      </c>
      <c r="AO84">
        <v>1.3</v>
      </c>
      <c r="AP84">
        <v>890</v>
      </c>
      <c r="AQ84" s="14">
        <v>0.66339500926388995</v>
      </c>
      <c r="AR84" s="14">
        <v>0.22162709959705601</v>
      </c>
      <c r="AS84" s="14">
        <v>5.2518476523457001E-2</v>
      </c>
      <c r="AT84">
        <v>1</v>
      </c>
      <c r="AU84">
        <v>158</v>
      </c>
      <c r="AV84" s="14">
        <v>1.0987804893215601E-2</v>
      </c>
      <c r="AW84" s="14">
        <v>2.2959961368641799E-2</v>
      </c>
      <c r="AX84" s="14">
        <v>0.119689879593294</v>
      </c>
      <c r="AY84">
        <v>1.8</v>
      </c>
      <c r="AZ84">
        <v>527</v>
      </c>
      <c r="BA84" s="14">
        <v>9.0546704923126595E-2</v>
      </c>
      <c r="BB84" s="14">
        <v>6.6080909321412903E-2</v>
      </c>
      <c r="BC84" s="14">
        <v>9.2068868142711299E-2</v>
      </c>
      <c r="BD84">
        <v>1.4</v>
      </c>
      <c r="BE84">
        <v>374</v>
      </c>
      <c r="BF84" s="14">
        <v>0.89638914062311703</v>
      </c>
      <c r="BG84" s="14">
        <v>0.65599938167674099</v>
      </c>
      <c r="BH84" s="14">
        <v>5.0224780368518601E-2</v>
      </c>
      <c r="BI84">
        <v>1.3</v>
      </c>
    </row>
    <row r="85" spans="1:61" x14ac:dyDescent="0.25">
      <c r="A85" t="s">
        <v>873</v>
      </c>
      <c r="B85">
        <v>928</v>
      </c>
      <c r="C85" s="14">
        <v>0.87004843373097696</v>
      </c>
      <c r="D85" s="14">
        <v>0.437617879588936</v>
      </c>
      <c r="E85" s="14">
        <v>5.0353735488298502E-2</v>
      </c>
      <c r="F85">
        <v>1</v>
      </c>
      <c r="G85">
        <v>901</v>
      </c>
      <c r="H85" s="14">
        <v>0.96013799883866002</v>
      </c>
      <c r="I85" s="14">
        <v>0.51843220328983897</v>
      </c>
      <c r="J85" s="14">
        <v>5.00223080941542E-2</v>
      </c>
      <c r="K85">
        <v>1</v>
      </c>
      <c r="L85">
        <v>844</v>
      </c>
      <c r="M85" s="14">
        <v>0.616988035905495</v>
      </c>
      <c r="N85" s="14">
        <v>0.30429158632037401</v>
      </c>
      <c r="O85" s="14">
        <v>5.3332827796797301E-2</v>
      </c>
      <c r="P85">
        <v>1.1000000000000001</v>
      </c>
      <c r="Q85">
        <v>953</v>
      </c>
      <c r="R85" s="14">
        <v>0.80982394012946601</v>
      </c>
      <c r="S85" s="14">
        <v>0.34234296178050799</v>
      </c>
      <c r="T85" s="14">
        <v>5.0511090893801902E-2</v>
      </c>
      <c r="U85">
        <v>1</v>
      </c>
      <c r="V85">
        <v>802</v>
      </c>
      <c r="W85" s="14">
        <v>0.53665732113306697</v>
      </c>
      <c r="X85" s="14">
        <v>0.248401227701572</v>
      </c>
      <c r="Y85" s="14">
        <v>5.5076114862604199E-2</v>
      </c>
      <c r="Z85">
        <v>1.1000000000000001</v>
      </c>
      <c r="AA85">
        <v>676</v>
      </c>
      <c r="AB85" s="14">
        <v>0.57986185273747903</v>
      </c>
      <c r="AC85" s="14">
        <v>0.39751620863538201</v>
      </c>
      <c r="AD85" s="14">
        <v>5.4101696470933602E-2</v>
      </c>
      <c r="AE85">
        <v>1.1000000000000001</v>
      </c>
      <c r="AF85">
        <v>916</v>
      </c>
      <c r="AG85" s="14">
        <v>0.89860853720034195</v>
      </c>
      <c r="AH85" s="14">
        <v>0.48181508735404899</v>
      </c>
      <c r="AI85" s="14">
        <v>5.0214502089871403E-2</v>
      </c>
      <c r="AJ85">
        <v>1</v>
      </c>
      <c r="AK85">
        <v>467</v>
      </c>
      <c r="AL85" s="14">
        <v>0.19403869699409901</v>
      </c>
      <c r="AM85" s="14">
        <v>0.118963219023258</v>
      </c>
      <c r="AN85" s="14">
        <v>6.5806808428159294E-2</v>
      </c>
      <c r="AO85">
        <v>1.3</v>
      </c>
      <c r="AP85">
        <v>475</v>
      </c>
      <c r="AQ85" s="14">
        <v>0.14934739339313599</v>
      </c>
      <c r="AR85" s="14">
        <v>5.7449880121590698E-2</v>
      </c>
      <c r="AS85" s="14">
        <v>7.9605113570545505E-2</v>
      </c>
      <c r="AT85">
        <v>1.4</v>
      </c>
      <c r="AU85">
        <v>497</v>
      </c>
      <c r="AV85" s="14">
        <v>0.340830621641598</v>
      </c>
      <c r="AW85" s="14">
        <v>0.154187729673222</v>
      </c>
      <c r="AX85" s="14">
        <v>5.8219648851492202E-2</v>
      </c>
      <c r="AY85">
        <v>1.3</v>
      </c>
      <c r="AZ85">
        <v>504</v>
      </c>
      <c r="BA85" s="14">
        <v>0.28554756077273002</v>
      </c>
      <c r="BB85" s="14">
        <v>0.134909873361437</v>
      </c>
      <c r="BC85" s="14">
        <v>6.5631433086319899E-2</v>
      </c>
      <c r="BD85">
        <v>1.4</v>
      </c>
      <c r="BE85">
        <v>789</v>
      </c>
      <c r="BF85" s="14">
        <v>0.77284589093459999</v>
      </c>
      <c r="BG85" s="14">
        <v>0.56558742582722599</v>
      </c>
      <c r="BH85" s="14">
        <v>5.11068768070016E-2</v>
      </c>
      <c r="BI85">
        <v>1.1000000000000001</v>
      </c>
    </row>
    <row r="86" spans="1:61" x14ac:dyDescent="0.25">
      <c r="A86" t="s">
        <v>807</v>
      </c>
      <c r="B86">
        <v>187</v>
      </c>
      <c r="C86" s="14">
        <v>2.8910796477288499E-2</v>
      </c>
      <c r="D86" s="14">
        <v>5.93583461869472E-2</v>
      </c>
      <c r="E86" s="14">
        <v>0.12490340084059701</v>
      </c>
      <c r="F86">
        <v>1.5</v>
      </c>
      <c r="G86">
        <v>813</v>
      </c>
      <c r="H86" s="14">
        <v>0.954619466761644</v>
      </c>
      <c r="I86" s="14">
        <v>0.51545243918606098</v>
      </c>
      <c r="J86" s="14">
        <v>5.0028920305787497E-2</v>
      </c>
      <c r="K86">
        <v>1.1000000000000001</v>
      </c>
      <c r="L86">
        <v>190</v>
      </c>
      <c r="M86" s="14">
        <v>2.4372854087542002E-3</v>
      </c>
      <c r="N86" s="14">
        <v>8.6889429921067803E-3</v>
      </c>
      <c r="O86" s="14">
        <v>0.21809992061105499</v>
      </c>
      <c r="P86">
        <v>1.8</v>
      </c>
      <c r="Q86">
        <v>520</v>
      </c>
      <c r="R86" s="14">
        <v>6.3955978406661701E-2</v>
      </c>
      <c r="S86" s="14">
        <v>4.6177416096703498E-2</v>
      </c>
      <c r="T86" s="14">
        <v>8.3627862735964203E-2</v>
      </c>
      <c r="U86">
        <v>1.4</v>
      </c>
      <c r="V86">
        <v>687</v>
      </c>
      <c r="W86" s="14">
        <v>0.30177960702326401</v>
      </c>
      <c r="X86" s="14">
        <v>0.13968396950516801</v>
      </c>
      <c r="Y86" s="14">
        <v>6.4571382596374002E-2</v>
      </c>
      <c r="Z86">
        <v>1.2</v>
      </c>
      <c r="AA86">
        <v>68</v>
      </c>
      <c r="AB86" s="14">
        <v>8.6941073481265896E-3</v>
      </c>
      <c r="AC86" s="14">
        <v>9.5804298729007004E-2</v>
      </c>
      <c r="AD86" s="14">
        <v>0.16432841578205601</v>
      </c>
      <c r="AE86">
        <v>1.6</v>
      </c>
      <c r="AF86">
        <v>18</v>
      </c>
      <c r="AG86" s="14">
        <v>1.10691044603694E-3</v>
      </c>
      <c r="AH86" s="14">
        <v>7.1220265266386798E-3</v>
      </c>
      <c r="AI86" s="14">
        <v>0.254230492056919</v>
      </c>
      <c r="AJ86">
        <v>3.1</v>
      </c>
      <c r="AK86">
        <v>4</v>
      </c>
      <c r="AL86" s="14">
        <v>1.7286013065387301E-7</v>
      </c>
      <c r="AM86" s="14">
        <v>4.8609949924602603E-5</v>
      </c>
      <c r="AN86" s="14">
        <v>0.541915871742913</v>
      </c>
      <c r="AO86">
        <v>4.7</v>
      </c>
      <c r="AP86">
        <v>14</v>
      </c>
      <c r="AQ86" s="14">
        <v>1.3472517279566799E-7</v>
      </c>
      <c r="AR86" s="14">
        <v>1.4492899610234299E-5</v>
      </c>
      <c r="AS86" s="14">
        <v>0.79599635041970496</v>
      </c>
      <c r="AT86">
        <v>4.5999999999999996</v>
      </c>
      <c r="AU86">
        <v>383</v>
      </c>
      <c r="AV86" s="14">
        <v>6.3243976933147497E-2</v>
      </c>
      <c r="AW86" s="14">
        <v>5.7221649697202601E-2</v>
      </c>
      <c r="AX86" s="14">
        <v>8.3828651576490096E-2</v>
      </c>
      <c r="AY86">
        <v>1.5</v>
      </c>
      <c r="AZ86">
        <v>470</v>
      </c>
      <c r="BA86" s="14">
        <v>5.3387857030377198E-2</v>
      </c>
      <c r="BB86" s="14">
        <v>5.0447281087015003E-2</v>
      </c>
      <c r="BC86" s="14">
        <v>0.106737151252474</v>
      </c>
      <c r="BD86">
        <v>1.5</v>
      </c>
      <c r="BE86">
        <v>854</v>
      </c>
      <c r="BF86" s="14">
        <v>0.90405161238464904</v>
      </c>
      <c r="BG86" s="14">
        <v>0.66160696493481896</v>
      </c>
      <c r="BH86" s="14">
        <v>5.0192591457423601E-2</v>
      </c>
      <c r="BI86">
        <v>1</v>
      </c>
    </row>
    <row r="87" spans="1:61" x14ac:dyDescent="0.25">
      <c r="A87" t="s">
        <v>823</v>
      </c>
      <c r="B87">
        <v>58</v>
      </c>
      <c r="C87" s="14">
        <v>2.06602518659517E-2</v>
      </c>
      <c r="D87" s="14">
        <v>5.7871017715917898E-2</v>
      </c>
      <c r="E87" s="14">
        <v>0.13580419248256401</v>
      </c>
      <c r="F87">
        <v>2</v>
      </c>
      <c r="G87">
        <v>832</v>
      </c>
      <c r="H87" s="14">
        <v>0.70325964795023599</v>
      </c>
      <c r="I87" s="14">
        <v>0.37972921518851699</v>
      </c>
      <c r="J87" s="14">
        <v>5.1301130947801199E-2</v>
      </c>
      <c r="K87">
        <v>1.1000000000000001</v>
      </c>
      <c r="L87">
        <v>932</v>
      </c>
      <c r="M87" s="14">
        <v>0.65228430481630795</v>
      </c>
      <c r="N87" s="14">
        <v>0.32169931067324498</v>
      </c>
      <c r="O87" s="14">
        <v>5.2700717277545897E-2</v>
      </c>
      <c r="P87">
        <v>1</v>
      </c>
      <c r="Q87">
        <v>166</v>
      </c>
      <c r="R87" s="14">
        <v>3.2397612305328803E-2</v>
      </c>
      <c r="S87" s="14">
        <v>2.7391372375209801E-2</v>
      </c>
      <c r="T87" s="14">
        <v>9.6489703123073506E-2</v>
      </c>
      <c r="U87">
        <v>1.9</v>
      </c>
      <c r="V87">
        <v>147</v>
      </c>
      <c r="W87" s="14">
        <v>3.3423213918620999E-2</v>
      </c>
      <c r="X87" s="14">
        <v>3.4223005194551001E-2</v>
      </c>
      <c r="Y87" s="14">
        <v>0.120990639463653</v>
      </c>
      <c r="Z87">
        <v>2</v>
      </c>
      <c r="AA87">
        <v>738</v>
      </c>
      <c r="AB87" s="14">
        <v>0.99272128576749596</v>
      </c>
      <c r="AC87" s="14">
        <v>0.68054623680960502</v>
      </c>
      <c r="AD87" s="14">
        <v>5.0001102071341202E-2</v>
      </c>
      <c r="AE87">
        <v>1.1000000000000001</v>
      </c>
      <c r="AF87">
        <v>306</v>
      </c>
      <c r="AG87" s="14">
        <v>8.3365387289614401E-2</v>
      </c>
      <c r="AH87" s="14">
        <v>8.9397551205981196E-2</v>
      </c>
      <c r="AI87" s="14">
        <v>9.4139897870620298E-2</v>
      </c>
      <c r="AJ87">
        <v>1.9</v>
      </c>
      <c r="AK87">
        <v>607</v>
      </c>
      <c r="AL87" s="14">
        <v>0.55174517901322095</v>
      </c>
      <c r="AM87" s="14">
        <v>0.32123418311239799</v>
      </c>
      <c r="AN87" s="14">
        <v>5.3195121127665203E-2</v>
      </c>
      <c r="AO87">
        <v>1.2</v>
      </c>
      <c r="AP87">
        <v>556</v>
      </c>
      <c r="AQ87" s="14">
        <v>0.45493397583275902</v>
      </c>
      <c r="AR87" s="14">
        <v>0.15198440772692701</v>
      </c>
      <c r="AS87" s="14">
        <v>5.75234871729709E-2</v>
      </c>
      <c r="AT87">
        <v>1.3</v>
      </c>
      <c r="AU87">
        <v>354</v>
      </c>
      <c r="AV87" s="14">
        <v>0.176534059270546</v>
      </c>
      <c r="AW87" s="14">
        <v>7.9861914043469498E-2</v>
      </c>
      <c r="AX87" s="14">
        <v>6.7025890948394395E-2</v>
      </c>
      <c r="AY87">
        <v>1.6</v>
      </c>
      <c r="AZ87">
        <v>65</v>
      </c>
      <c r="BA87" s="14">
        <v>2.0089203283803401E-2</v>
      </c>
      <c r="BB87" s="14">
        <v>2.84740503152873E-2</v>
      </c>
      <c r="BC87" s="14">
        <v>0.137818769319941</v>
      </c>
      <c r="BD87">
        <v>2.4</v>
      </c>
      <c r="BE87">
        <v>227</v>
      </c>
      <c r="BF87" s="14">
        <v>0.16972874459784401</v>
      </c>
      <c r="BG87" s="14">
        <v>0.25263504200596199</v>
      </c>
      <c r="BH87" s="14">
        <v>7.6600997135967894E-2</v>
      </c>
      <c r="BI87">
        <v>1.5</v>
      </c>
    </row>
    <row r="88" spans="1:61" x14ac:dyDescent="0.25">
      <c r="A88" t="s">
        <v>879</v>
      </c>
      <c r="B88">
        <v>803</v>
      </c>
      <c r="C88" s="14">
        <v>0.78091511675916003</v>
      </c>
      <c r="D88" s="14">
        <v>0.392785509732621</v>
      </c>
      <c r="E88" s="14">
        <v>5.10242668823176E-2</v>
      </c>
      <c r="F88">
        <v>1.1000000000000001</v>
      </c>
      <c r="G88">
        <v>374</v>
      </c>
      <c r="H88" s="14">
        <v>0.35653388583829698</v>
      </c>
      <c r="I88" s="14">
        <v>0.19251258486406</v>
      </c>
      <c r="J88" s="14">
        <v>5.7777685897866998E-2</v>
      </c>
      <c r="K88">
        <v>1.5</v>
      </c>
      <c r="L88">
        <v>543</v>
      </c>
      <c r="M88" s="14">
        <v>0.62771681209654595</v>
      </c>
      <c r="N88" s="14">
        <v>0.309582898528171</v>
      </c>
      <c r="O88" s="14">
        <v>5.3131865721938801E-2</v>
      </c>
      <c r="P88">
        <v>1.3</v>
      </c>
      <c r="Q88">
        <v>432</v>
      </c>
      <c r="R88" s="14">
        <v>0.28970861350770799</v>
      </c>
      <c r="S88" s="14">
        <v>0.122470699971771</v>
      </c>
      <c r="T88" s="14">
        <v>6.0222754438068397E-2</v>
      </c>
      <c r="U88">
        <v>1.6</v>
      </c>
      <c r="V88">
        <v>488</v>
      </c>
      <c r="W88" s="14">
        <v>0.52676675386488603</v>
      </c>
      <c r="X88" s="14">
        <v>0.243823205646652</v>
      </c>
      <c r="Y88" s="14">
        <v>5.5330822631696197E-2</v>
      </c>
      <c r="Z88">
        <v>1.4</v>
      </c>
      <c r="AA88">
        <v>624</v>
      </c>
      <c r="AB88" s="14">
        <v>0.76481920928340796</v>
      </c>
      <c r="AC88" s="14">
        <v>0.52431114571610504</v>
      </c>
      <c r="AD88" s="14">
        <v>5.1189146365766498E-2</v>
      </c>
      <c r="AE88">
        <v>1.1000000000000001</v>
      </c>
      <c r="AF88">
        <v>271</v>
      </c>
      <c r="AG88" s="14">
        <v>2.69224674675024E-2</v>
      </c>
      <c r="AH88" s="14">
        <v>5.1786450126438101E-2</v>
      </c>
      <c r="AI88" s="14">
        <v>0.12716934450432599</v>
      </c>
      <c r="AJ88">
        <v>1.4</v>
      </c>
      <c r="AK88">
        <v>281</v>
      </c>
      <c r="AL88" s="14">
        <v>0.16961300569503801</v>
      </c>
      <c r="AM88" s="14">
        <v>0.118963219023258</v>
      </c>
      <c r="AN88" s="14">
        <v>6.7779663838211601E-2</v>
      </c>
      <c r="AO88">
        <v>1.8</v>
      </c>
      <c r="AP88">
        <v>428</v>
      </c>
      <c r="AQ88" s="14">
        <v>0.790438925861631</v>
      </c>
      <c r="AR88" s="14">
        <v>0.264069949428335</v>
      </c>
      <c r="AS88" s="14">
        <v>5.0934840387586798E-2</v>
      </c>
      <c r="AT88">
        <v>1.5</v>
      </c>
      <c r="AU88">
        <v>45</v>
      </c>
      <c r="AV88" s="14">
        <v>1.9097113191913501E-2</v>
      </c>
      <c r="AW88" s="14">
        <v>3.1546420868760999E-2</v>
      </c>
      <c r="AX88" s="14">
        <v>0.107407432824818</v>
      </c>
      <c r="AY88">
        <v>2.4</v>
      </c>
      <c r="AZ88">
        <v>365</v>
      </c>
      <c r="BA88" s="14">
        <v>0.25272973412824601</v>
      </c>
      <c r="BB88" s="14">
        <v>0.119404754618263</v>
      </c>
      <c r="BC88" s="14">
        <v>6.8050004329823804E-2</v>
      </c>
      <c r="BD88">
        <v>2</v>
      </c>
      <c r="BE88">
        <v>492</v>
      </c>
      <c r="BF88" s="14">
        <v>0.48808043300216503</v>
      </c>
      <c r="BG88" s="14">
        <v>0.35718913555262999</v>
      </c>
      <c r="BH88" s="14">
        <v>5.6472217110932199E-2</v>
      </c>
      <c r="BI88">
        <v>1.2</v>
      </c>
    </row>
    <row r="89" spans="1:61" x14ac:dyDescent="0.25">
      <c r="A89" t="s">
        <v>843</v>
      </c>
      <c r="B89">
        <v>101</v>
      </c>
      <c r="C89" s="14">
        <v>2.5947096850395999E-3</v>
      </c>
      <c r="D89" s="14">
        <v>1.7615989319569699E-2</v>
      </c>
      <c r="E89" s="14">
        <v>0.21536781224534901</v>
      </c>
      <c r="F89">
        <v>1.7</v>
      </c>
      <c r="G89">
        <v>149</v>
      </c>
      <c r="H89" s="14">
        <v>7.3193492299472498E-4</v>
      </c>
      <c r="I89" s="14">
        <v>3.5569133991855302E-3</v>
      </c>
      <c r="J89" s="14">
        <v>0.191086577548672</v>
      </c>
      <c r="K89">
        <v>1.8</v>
      </c>
      <c r="L89">
        <v>238</v>
      </c>
      <c r="M89" s="14">
        <v>1.19419569375046E-2</v>
      </c>
      <c r="N89" s="14">
        <v>2.3558557435881901E-2</v>
      </c>
      <c r="O89" s="14">
        <v>0.15476525214721301</v>
      </c>
      <c r="P89">
        <v>1.6</v>
      </c>
      <c r="Q89">
        <v>914</v>
      </c>
      <c r="R89" s="14">
        <v>0.68281142323215605</v>
      </c>
      <c r="S89" s="14">
        <v>0.288650005740124</v>
      </c>
      <c r="T89" s="14">
        <v>5.1478541349930199E-2</v>
      </c>
      <c r="U89">
        <v>1</v>
      </c>
      <c r="V89">
        <v>807</v>
      </c>
      <c r="W89" s="14">
        <v>0.68170268720098304</v>
      </c>
      <c r="X89" s="14">
        <v>0.31553801235890899</v>
      </c>
      <c r="Y89" s="14">
        <v>5.2217644134610303E-2</v>
      </c>
      <c r="Z89">
        <v>1.1000000000000001</v>
      </c>
      <c r="AA89">
        <v>597</v>
      </c>
      <c r="AB89" s="14">
        <v>0.42681373462848099</v>
      </c>
      <c r="AC89" s="14">
        <v>0.29259620508237599</v>
      </c>
      <c r="AD89" s="14">
        <v>5.85443617065321E-2</v>
      </c>
      <c r="AE89">
        <v>1.2</v>
      </c>
      <c r="AF89">
        <v>560</v>
      </c>
      <c r="AG89" s="14">
        <v>0.34940589499633601</v>
      </c>
      <c r="AH89" s="14">
        <v>0.187344126892205</v>
      </c>
      <c r="AI89" s="14">
        <v>6.1935865846831299E-2</v>
      </c>
      <c r="AJ89">
        <v>1.3</v>
      </c>
      <c r="AK89">
        <v>407</v>
      </c>
      <c r="AL89" s="14">
        <v>0.188182362051145</v>
      </c>
      <c r="AM89" s="14">
        <v>0.118963219023258</v>
      </c>
      <c r="AN89" s="14">
        <v>6.6250546165630794E-2</v>
      </c>
      <c r="AO89">
        <v>1.4</v>
      </c>
      <c r="AP89">
        <v>609</v>
      </c>
      <c r="AQ89" s="14">
        <v>0.39242043240385499</v>
      </c>
      <c r="AR89" s="14">
        <v>0.131099874195304</v>
      </c>
      <c r="AS89" s="14">
        <v>5.99182612662141E-2</v>
      </c>
      <c r="AT89">
        <v>1.2</v>
      </c>
      <c r="AU89">
        <v>818</v>
      </c>
      <c r="AV89" s="14">
        <v>0.90281428057236202</v>
      </c>
      <c r="AW89" s="14">
        <v>0.40842246969345197</v>
      </c>
      <c r="AX89" s="14">
        <v>5.0131407360506301E-2</v>
      </c>
      <c r="AY89">
        <v>1.1000000000000001</v>
      </c>
      <c r="AZ89">
        <v>956</v>
      </c>
      <c r="BA89" s="14">
        <v>0.88809406828609605</v>
      </c>
      <c r="BB89" s="14">
        <v>0.41958914991706298</v>
      </c>
      <c r="BC89" s="14">
        <v>5.0259503032241797E-2</v>
      </c>
      <c r="BD89">
        <v>1</v>
      </c>
      <c r="BE89">
        <v>731</v>
      </c>
      <c r="BF89" s="14">
        <v>0.75119324014498801</v>
      </c>
      <c r="BG89" s="14">
        <v>0.54974148918438204</v>
      </c>
      <c r="BH89" s="14">
        <v>5.1336269673303798E-2</v>
      </c>
      <c r="BI89">
        <v>1.1000000000000001</v>
      </c>
    </row>
    <row r="90" spans="1:61" x14ac:dyDescent="0.25">
      <c r="A90" t="s">
        <v>864</v>
      </c>
      <c r="B90">
        <v>514</v>
      </c>
      <c r="C90" s="14">
        <v>0.22217126517188701</v>
      </c>
      <c r="D90" s="14">
        <v>0.124444816789578</v>
      </c>
      <c r="E90" s="14">
        <v>7.0773964425685704E-2</v>
      </c>
      <c r="F90">
        <v>1.2</v>
      </c>
      <c r="G90">
        <v>673</v>
      </c>
      <c r="H90" s="14">
        <v>0.22773649590869299</v>
      </c>
      <c r="I90" s="14">
        <v>0.122967670778845</v>
      </c>
      <c r="J90" s="14">
        <v>6.3544717746053594E-2</v>
      </c>
      <c r="K90">
        <v>1.2</v>
      </c>
      <c r="L90">
        <v>641</v>
      </c>
      <c r="M90" s="14">
        <v>0.15131246174391799</v>
      </c>
      <c r="N90" s="14">
        <v>8.8806019773467595E-2</v>
      </c>
      <c r="O90" s="14">
        <v>7.9300030821116196E-2</v>
      </c>
      <c r="P90">
        <v>1.2</v>
      </c>
      <c r="Q90">
        <v>328</v>
      </c>
      <c r="R90" s="14">
        <v>4.8749220835767097E-2</v>
      </c>
      <c r="S90" s="14">
        <v>4.12162491584048E-2</v>
      </c>
      <c r="T90" s="14">
        <v>8.8601235260407807E-2</v>
      </c>
      <c r="U90">
        <v>1.5</v>
      </c>
      <c r="V90">
        <v>286</v>
      </c>
      <c r="W90" s="14">
        <v>4.4630398075556799E-2</v>
      </c>
      <c r="X90" s="14">
        <v>4.1315920749469402E-2</v>
      </c>
      <c r="Y90" s="14">
        <v>0.112051644391979</v>
      </c>
      <c r="Z90">
        <v>1.5</v>
      </c>
      <c r="AA90">
        <v>876</v>
      </c>
      <c r="AB90" s="14">
        <v>0.71811864960358096</v>
      </c>
      <c r="AC90" s="14">
        <v>0.49229622813283103</v>
      </c>
      <c r="AD90" s="14">
        <v>5.1733724129079998E-2</v>
      </c>
      <c r="AE90">
        <v>1</v>
      </c>
      <c r="AF90">
        <v>556</v>
      </c>
      <c r="AG90" s="14">
        <v>6.7995332620272506E-2</v>
      </c>
      <c r="AH90" s="14">
        <v>7.2915348051718495E-2</v>
      </c>
      <c r="AI90" s="14">
        <v>9.9631619643122199E-2</v>
      </c>
      <c r="AJ90">
        <v>1.3</v>
      </c>
      <c r="AK90">
        <v>145</v>
      </c>
      <c r="AL90" s="14">
        <v>8.6985844895925903E-4</v>
      </c>
      <c r="AM90" s="14">
        <v>1.02225968694751E-2</v>
      </c>
      <c r="AN90" s="14">
        <v>0.185901585673865</v>
      </c>
      <c r="AO90">
        <v>1.6</v>
      </c>
      <c r="AP90">
        <v>639</v>
      </c>
      <c r="AQ90" s="14">
        <v>0.13822818574498499</v>
      </c>
      <c r="AR90" s="14">
        <v>5.7449880121590698E-2</v>
      </c>
      <c r="AS90" s="14">
        <v>8.1430092025697606E-2</v>
      </c>
      <c r="AT90">
        <v>1.2</v>
      </c>
      <c r="AU90">
        <v>88</v>
      </c>
      <c r="AV90" s="14">
        <v>2.0476048415041201E-5</v>
      </c>
      <c r="AW90" s="14">
        <v>1.1115745654265E-3</v>
      </c>
      <c r="AX90" s="14">
        <v>0.32776635870851201</v>
      </c>
      <c r="AY90">
        <v>2.1</v>
      </c>
      <c r="AZ90">
        <v>265</v>
      </c>
      <c r="BA90" s="14">
        <v>1.40142387386646E-2</v>
      </c>
      <c r="BB90" s="14">
        <v>2.4441275138757101E-2</v>
      </c>
      <c r="BC90" s="14">
        <v>0.150572766847103</v>
      </c>
      <c r="BD90">
        <v>1.5</v>
      </c>
      <c r="BE90">
        <v>336</v>
      </c>
      <c r="BF90" s="14">
        <v>0.21679864101929999</v>
      </c>
      <c r="BG90" s="14">
        <v>0.25418068795832699</v>
      </c>
      <c r="BH90" s="14">
        <v>7.1266362662487495E-2</v>
      </c>
      <c r="BI90">
        <v>1.3</v>
      </c>
    </row>
    <row r="91" spans="1:61" x14ac:dyDescent="0.25">
      <c r="A91" t="s">
        <v>842</v>
      </c>
      <c r="B91">
        <v>80</v>
      </c>
      <c r="C91" s="14">
        <v>1.2699600902094099E-3</v>
      </c>
      <c r="D91" s="14">
        <v>1.1052207707520601E-2</v>
      </c>
      <c r="E91" s="14">
        <v>0.247717755432832</v>
      </c>
      <c r="F91">
        <v>1.8</v>
      </c>
      <c r="G91">
        <v>597</v>
      </c>
      <c r="H91" s="14">
        <v>0.17994157002483999</v>
      </c>
      <c r="I91" s="14">
        <v>9.7160517263400997E-2</v>
      </c>
      <c r="J91" s="14">
        <v>6.6904968080411201E-2</v>
      </c>
      <c r="K91">
        <v>1.2</v>
      </c>
      <c r="L91">
        <v>904</v>
      </c>
      <c r="M91" s="14">
        <v>0.97771157108565898</v>
      </c>
      <c r="N91" s="14">
        <v>0.48219639217608901</v>
      </c>
      <c r="O91" s="14">
        <v>5.0010306363216697E-2</v>
      </c>
      <c r="P91">
        <v>1</v>
      </c>
      <c r="Q91">
        <v>89</v>
      </c>
      <c r="R91" s="14">
        <v>6.0602574237011898E-5</v>
      </c>
      <c r="S91" s="14">
        <v>3.33046762957594E-4</v>
      </c>
      <c r="T91" s="14">
        <v>0.28231902599893499</v>
      </c>
      <c r="U91">
        <v>2.2000000000000002</v>
      </c>
      <c r="V91">
        <v>207</v>
      </c>
      <c r="W91" s="14">
        <v>3.1763364683241499E-3</v>
      </c>
      <c r="X91" s="14">
        <v>8.5068765006279697E-3</v>
      </c>
      <c r="Y91" s="14">
        <v>0.210802664079734</v>
      </c>
      <c r="Z91">
        <v>1.8</v>
      </c>
      <c r="AA91">
        <v>417</v>
      </c>
      <c r="AB91" s="14">
        <v>0.23622964043252401</v>
      </c>
      <c r="AC91" s="14">
        <v>0.252209418113651</v>
      </c>
      <c r="AD91" s="14">
        <v>6.9479030005764705E-2</v>
      </c>
      <c r="AE91">
        <v>1.3</v>
      </c>
      <c r="AF91">
        <v>151</v>
      </c>
      <c r="AG91" s="14">
        <v>4.2967762647826398E-3</v>
      </c>
      <c r="AH91" s="14">
        <v>1.6126890430675299E-2</v>
      </c>
      <c r="AI91" s="14">
        <v>0.19406444019612201</v>
      </c>
      <c r="AJ91">
        <v>1.8</v>
      </c>
      <c r="AK91">
        <v>506</v>
      </c>
      <c r="AL91" s="14">
        <v>0.15804432231118201</v>
      </c>
      <c r="AM91" s="14">
        <v>0.118963219023258</v>
      </c>
      <c r="AN91" s="14">
        <v>6.8840764969561902E-2</v>
      </c>
      <c r="AO91">
        <v>1.2</v>
      </c>
      <c r="AP91">
        <v>691</v>
      </c>
      <c r="AQ91" s="14">
        <v>0.59744801478595599</v>
      </c>
      <c r="AR91" s="14">
        <v>0.1995955182478</v>
      </c>
      <c r="AS91" s="14">
        <v>5.3719647419045398E-2</v>
      </c>
      <c r="AT91">
        <v>1.2</v>
      </c>
      <c r="AU91">
        <v>266</v>
      </c>
      <c r="AV91" s="14">
        <v>3.0456210238219299E-2</v>
      </c>
      <c r="AW91" s="14">
        <v>4.1334084553172501E-2</v>
      </c>
      <c r="AX91" s="14">
        <v>9.7724624661713305E-2</v>
      </c>
      <c r="AY91">
        <v>1.4</v>
      </c>
      <c r="AZ91">
        <v>280</v>
      </c>
      <c r="BA91" s="14">
        <v>3.6468310201137298E-2</v>
      </c>
      <c r="BB91" s="14">
        <v>4.1063581741189598E-2</v>
      </c>
      <c r="BC91" s="14">
        <v>0.118248132997109</v>
      </c>
      <c r="BD91">
        <v>1.5</v>
      </c>
      <c r="BE91">
        <v>820</v>
      </c>
      <c r="BF91" s="14">
        <v>0.51955247550934103</v>
      </c>
      <c r="BG91" s="14">
        <v>0.38022114195384599</v>
      </c>
      <c r="BH91" s="14">
        <v>5.5571710791422597E-2</v>
      </c>
      <c r="BI91">
        <v>1.1000000000000001</v>
      </c>
    </row>
    <row r="92" spans="1:61" x14ac:dyDescent="0.25">
      <c r="A92" t="s">
        <v>782</v>
      </c>
      <c r="B92">
        <v>698</v>
      </c>
      <c r="C92" s="14">
        <v>0.220589821506365</v>
      </c>
      <c r="D92" s="14">
        <v>0.124444816789578</v>
      </c>
      <c r="E92" s="14">
        <v>7.0924472355491805E-2</v>
      </c>
      <c r="F92">
        <v>1.1000000000000001</v>
      </c>
      <c r="G92">
        <v>217</v>
      </c>
      <c r="H92" s="14">
        <v>4.1489471137894302E-3</v>
      </c>
      <c r="I92" s="14">
        <v>1.3338439265531399E-2</v>
      </c>
      <c r="J92" s="14">
        <v>0.142891599894856</v>
      </c>
      <c r="K92">
        <v>1.6</v>
      </c>
      <c r="L92">
        <v>639</v>
      </c>
      <c r="M92" s="14">
        <v>0.183068913615659</v>
      </c>
      <c r="N92" s="14">
        <v>9.0287537015692004E-2</v>
      </c>
      <c r="O92" s="14">
        <v>7.4962956039494197E-2</v>
      </c>
      <c r="P92">
        <v>1.2</v>
      </c>
      <c r="Q92">
        <v>184</v>
      </c>
      <c r="R92" s="14">
        <v>2.0840462746720598E-3</v>
      </c>
      <c r="S92" s="14">
        <v>4.4050227389228003E-3</v>
      </c>
      <c r="T92" s="14">
        <v>0.162133023539244</v>
      </c>
      <c r="U92">
        <v>1.8</v>
      </c>
      <c r="V92">
        <v>502</v>
      </c>
      <c r="W92" s="14">
        <v>6.1080594411790298E-2</v>
      </c>
      <c r="X92" s="14">
        <v>5.6544442955128803E-2</v>
      </c>
      <c r="Y92" s="14">
        <v>0.102857173982701</v>
      </c>
      <c r="Z92">
        <v>1.4</v>
      </c>
      <c r="AA92">
        <v>369</v>
      </c>
      <c r="AB92" s="14">
        <v>0.12981586934952</v>
      </c>
      <c r="AC92" s="14">
        <v>0.252209418113651</v>
      </c>
      <c r="AD92" s="14">
        <v>8.2820782461813194E-2</v>
      </c>
      <c r="AE92">
        <v>1.3</v>
      </c>
      <c r="AF92">
        <v>171</v>
      </c>
      <c r="AG92" s="14">
        <v>7.3896201403267304E-4</v>
      </c>
      <c r="AH92" s="14">
        <v>5.2419586997727299E-3</v>
      </c>
      <c r="AI92" s="14">
        <v>0.273921299255934</v>
      </c>
      <c r="AJ92">
        <v>1.7</v>
      </c>
      <c r="AK92">
        <v>57</v>
      </c>
      <c r="AL92" s="14">
        <v>2.6271161178736897E-4</v>
      </c>
      <c r="AM92" s="14">
        <v>5.2004555895858199E-3</v>
      </c>
      <c r="AN92" s="14">
        <v>0.22367811544209801</v>
      </c>
      <c r="AO92">
        <v>2.1</v>
      </c>
      <c r="AP92">
        <v>243</v>
      </c>
      <c r="AQ92" s="14">
        <v>1.1921033366041301E-2</v>
      </c>
      <c r="AR92" s="14">
        <v>1.8063777387724099E-2</v>
      </c>
      <c r="AS92" s="14">
        <v>0.154828264954949</v>
      </c>
      <c r="AT92">
        <v>1.5</v>
      </c>
      <c r="AU92">
        <v>530</v>
      </c>
      <c r="AV92" s="14">
        <v>0.27513996811770403</v>
      </c>
      <c r="AW92" s="14">
        <v>0.124470057361929</v>
      </c>
      <c r="AX92" s="14">
        <v>6.0884362548363997E-2</v>
      </c>
      <c r="AY92">
        <v>1.3</v>
      </c>
      <c r="AZ92">
        <v>865</v>
      </c>
      <c r="BA92" s="14">
        <v>0.45344167927830797</v>
      </c>
      <c r="BB92" s="14">
        <v>0.214233171394248</v>
      </c>
      <c r="BC92" s="14">
        <v>5.7526971335896002E-2</v>
      </c>
      <c r="BD92">
        <v>1.1000000000000001</v>
      </c>
      <c r="BE92">
        <v>313</v>
      </c>
      <c r="BF92" s="14">
        <v>0.125015980918283</v>
      </c>
      <c r="BG92" s="14">
        <v>0.25263504200596199</v>
      </c>
      <c r="BH92" s="14">
        <v>8.3724835535342795E-2</v>
      </c>
      <c r="BI92">
        <v>1.4</v>
      </c>
    </row>
    <row r="93" spans="1:61" x14ac:dyDescent="0.25">
      <c r="A93" t="s">
        <v>809</v>
      </c>
      <c r="B93">
        <v>83</v>
      </c>
      <c r="C93" s="14">
        <v>1.5068122403150099E-6</v>
      </c>
      <c r="D93" s="14">
        <v>2.44043159596381E-4</v>
      </c>
      <c r="E93" s="14">
        <v>0.65013085327502396</v>
      </c>
      <c r="F93">
        <v>1.8</v>
      </c>
      <c r="G93">
        <v>8</v>
      </c>
      <c r="H93" s="14">
        <v>2.6914692696777801E-11</v>
      </c>
      <c r="I93" s="14">
        <v>7.0193172102086703E-9</v>
      </c>
      <c r="J93" s="14">
        <v>0.921100059758173</v>
      </c>
      <c r="K93">
        <v>3.8</v>
      </c>
      <c r="L93">
        <v>8</v>
      </c>
      <c r="M93" s="14">
        <v>4.6662940178521198E-10</v>
      </c>
      <c r="N93" s="14">
        <v>2.2231175530217101E-7</v>
      </c>
      <c r="O93" s="14">
        <v>0.98058300770915796</v>
      </c>
      <c r="P93">
        <v>4.8</v>
      </c>
      <c r="Q93">
        <v>104</v>
      </c>
      <c r="R93" s="14">
        <v>6.3108767167641101E-7</v>
      </c>
      <c r="S93" s="14">
        <v>1.9742048221795299E-5</v>
      </c>
      <c r="T93" s="14">
        <v>0.49791150983509203</v>
      </c>
      <c r="U93">
        <v>2.1</v>
      </c>
      <c r="V93">
        <v>75</v>
      </c>
      <c r="W93" s="14">
        <v>5.6097592715520495E-7</v>
      </c>
      <c r="X93" s="14">
        <v>4.7116256395534098E-5</v>
      </c>
      <c r="Y93" s="14">
        <v>0.755917705164318</v>
      </c>
      <c r="Z93">
        <v>2.6</v>
      </c>
      <c r="AA93">
        <v>436</v>
      </c>
      <c r="AB93" s="14">
        <v>0.118412882497205</v>
      </c>
      <c r="AC93" s="14">
        <v>0.252209418113651</v>
      </c>
      <c r="AD93" s="14">
        <v>8.5039550767429806E-2</v>
      </c>
      <c r="AE93">
        <v>1.3</v>
      </c>
      <c r="AF93">
        <v>246</v>
      </c>
      <c r="AG93" s="14">
        <v>7.7024429425320796E-4</v>
      </c>
      <c r="AH93" s="14">
        <v>5.36885527482895E-3</v>
      </c>
      <c r="AI93" s="14">
        <v>0.27186405911376699</v>
      </c>
      <c r="AJ93">
        <v>1.4</v>
      </c>
      <c r="AK93">
        <v>127</v>
      </c>
      <c r="AL93" s="14">
        <v>3.3717117459397501E-4</v>
      </c>
      <c r="AM93" s="14">
        <v>6.0993566417635097E-3</v>
      </c>
      <c r="AN93" s="14">
        <v>0.2154522969828</v>
      </c>
      <c r="AO93">
        <v>1.7</v>
      </c>
      <c r="AP93">
        <v>45</v>
      </c>
      <c r="AQ93" s="14">
        <v>4.3369773505830198E-7</v>
      </c>
      <c r="AR93" s="14">
        <v>2.3740210149936999E-5</v>
      </c>
      <c r="AS93" s="14">
        <v>0.72848073967826399</v>
      </c>
      <c r="AT93">
        <v>2.8</v>
      </c>
      <c r="AU93">
        <v>639</v>
      </c>
      <c r="AV93" s="14">
        <v>0.234118099829694</v>
      </c>
      <c r="AW93" s="14">
        <v>0.105912250825011</v>
      </c>
      <c r="AX93" s="14">
        <v>6.3028614681280501E-2</v>
      </c>
      <c r="AY93">
        <v>1.2</v>
      </c>
      <c r="AZ93">
        <v>128</v>
      </c>
      <c r="BA93" s="14">
        <v>5.7038793996988497E-5</v>
      </c>
      <c r="BB93" s="14">
        <v>1.34824167808084E-3</v>
      </c>
      <c r="BC93" s="14">
        <v>0.43657047575061297</v>
      </c>
      <c r="BD93">
        <v>2</v>
      </c>
      <c r="BE93">
        <v>79</v>
      </c>
      <c r="BF93" s="14">
        <v>1.8408730547153601E-3</v>
      </c>
      <c r="BG93" s="14">
        <v>4.7151849104253699E-2</v>
      </c>
      <c r="BH93" s="14">
        <v>0.225723546431814</v>
      </c>
      <c r="BI93">
        <v>1.7</v>
      </c>
    </row>
    <row r="94" spans="1:61" x14ac:dyDescent="0.25">
      <c r="A94" t="s">
        <v>769</v>
      </c>
      <c r="B94">
        <v>686</v>
      </c>
      <c r="C94" s="14">
        <v>0.52316202243549204</v>
      </c>
      <c r="D94" s="14">
        <v>0.26314058627507397</v>
      </c>
      <c r="E94" s="14">
        <v>5.5463116641576798E-2</v>
      </c>
      <c r="F94">
        <v>1.1000000000000001</v>
      </c>
      <c r="G94">
        <v>386</v>
      </c>
      <c r="H94" s="14">
        <v>7.6218860548914302E-2</v>
      </c>
      <c r="I94" s="14">
        <v>8.2309651017685795E-2</v>
      </c>
      <c r="J94" s="14">
        <v>8.0721033043301998E-2</v>
      </c>
      <c r="K94">
        <v>1.5</v>
      </c>
      <c r="L94">
        <v>62</v>
      </c>
      <c r="M94" s="14">
        <v>2.6667985688024701E-3</v>
      </c>
      <c r="N94" s="14">
        <v>9.2066462195625892E-3</v>
      </c>
      <c r="O94" s="14">
        <v>0.21417775402820299</v>
      </c>
      <c r="P94">
        <v>2.7</v>
      </c>
      <c r="Q94">
        <v>567</v>
      </c>
      <c r="R94" s="14">
        <v>0.37030528270649898</v>
      </c>
      <c r="S94" s="14">
        <v>0.15654193579958101</v>
      </c>
      <c r="T94" s="14">
        <v>5.7247950619576798E-2</v>
      </c>
      <c r="U94">
        <v>1.3</v>
      </c>
      <c r="V94">
        <v>103</v>
      </c>
      <c r="W94" s="14">
        <v>2.8955480963695199E-2</v>
      </c>
      <c r="X94" s="14">
        <v>3.4223005194551001E-2</v>
      </c>
      <c r="Y94" s="14">
        <v>0.12559264908509499</v>
      </c>
      <c r="Z94">
        <v>2.2999999999999998</v>
      </c>
      <c r="AA94">
        <v>170</v>
      </c>
      <c r="AB94" s="14">
        <v>6.26717881579128E-2</v>
      </c>
      <c r="AC94" s="14">
        <v>0.21481885296748601</v>
      </c>
      <c r="AD94" s="14">
        <v>0.101519747918937</v>
      </c>
      <c r="AE94">
        <v>1.8</v>
      </c>
      <c r="AF94">
        <v>898</v>
      </c>
      <c r="AG94" s="14">
        <v>0.80006217247290801</v>
      </c>
      <c r="AH94" s="14">
        <v>0.42897658942757499</v>
      </c>
      <c r="AI94" s="14">
        <v>5.0848936111767801E-2</v>
      </c>
      <c r="AJ94">
        <v>1</v>
      </c>
      <c r="AK94">
        <v>93</v>
      </c>
      <c r="AL94" s="14">
        <v>3.8677331149886501E-2</v>
      </c>
      <c r="AM94" s="14">
        <v>7.9021295381638407E-2</v>
      </c>
      <c r="AN94" s="14">
        <v>9.3157637497362597E-2</v>
      </c>
      <c r="AO94">
        <v>1.9</v>
      </c>
      <c r="AP94">
        <v>21</v>
      </c>
      <c r="AQ94" s="14">
        <v>8.8686532497705896E-4</v>
      </c>
      <c r="AR94" s="14">
        <v>3.85169323030863E-3</v>
      </c>
      <c r="AS94" s="14">
        <v>0.264931448430405</v>
      </c>
      <c r="AT94">
        <v>3.7</v>
      </c>
      <c r="AU94">
        <v>333</v>
      </c>
      <c r="AV94" s="14">
        <v>0.12331140436355501</v>
      </c>
      <c r="AW94" s="14">
        <v>6.7177280217718904E-2</v>
      </c>
      <c r="AX94" s="14">
        <v>7.2516209610394497E-2</v>
      </c>
      <c r="AY94">
        <v>1.8</v>
      </c>
      <c r="AZ94">
        <v>13</v>
      </c>
      <c r="BA94" s="14">
        <v>6.0061814659910697E-3</v>
      </c>
      <c r="BB94" s="14">
        <v>1.4188410133322501E-2</v>
      </c>
      <c r="BC94" s="14">
        <v>0.18341995705101699</v>
      </c>
      <c r="BD94">
        <v>3.6</v>
      </c>
      <c r="BE94">
        <v>37</v>
      </c>
      <c r="BF94" s="14">
        <v>2.5986909166247199E-2</v>
      </c>
      <c r="BG94" s="14">
        <v>0.13312496660800899</v>
      </c>
      <c r="BH94" s="14">
        <v>0.12738236518659099</v>
      </c>
      <c r="BI94">
        <v>2</v>
      </c>
    </row>
    <row r="95" spans="1:61" x14ac:dyDescent="0.25">
      <c r="A95" t="s">
        <v>877</v>
      </c>
      <c r="B95">
        <v>800</v>
      </c>
      <c r="C95" s="14">
        <v>0.71016403745221801</v>
      </c>
      <c r="D95" s="14">
        <v>0.35719905718059403</v>
      </c>
      <c r="E95" s="14">
        <v>5.1832833936004498E-2</v>
      </c>
      <c r="F95">
        <v>1.1000000000000001</v>
      </c>
      <c r="G95">
        <v>626</v>
      </c>
      <c r="H95" s="14">
        <v>0.1086777375553</v>
      </c>
      <c r="I95" s="14">
        <v>9.4325441204666696E-2</v>
      </c>
      <c r="J95" s="14">
        <v>7.4738056573842998E-2</v>
      </c>
      <c r="K95">
        <v>1.2</v>
      </c>
      <c r="L95">
        <v>805</v>
      </c>
      <c r="M95" s="14">
        <v>0.371890343357623</v>
      </c>
      <c r="N95" s="14">
        <v>0.18341215053131599</v>
      </c>
      <c r="O95" s="14">
        <v>6.0837957847847998E-2</v>
      </c>
      <c r="P95">
        <v>1.1000000000000001</v>
      </c>
      <c r="Q95">
        <v>556</v>
      </c>
      <c r="R95" s="14">
        <v>9.7713256539519497E-2</v>
      </c>
      <c r="S95" s="14">
        <v>4.6177416096703498E-2</v>
      </c>
      <c r="T95" s="14">
        <v>7.6302326629725095E-2</v>
      </c>
      <c r="U95">
        <v>1.3</v>
      </c>
      <c r="V95">
        <v>679</v>
      </c>
      <c r="W95" s="14">
        <v>0.30102480048206798</v>
      </c>
      <c r="X95" s="14">
        <v>0.139334594095336</v>
      </c>
      <c r="Y95" s="14">
        <v>6.4618909055481399E-2</v>
      </c>
      <c r="Z95">
        <v>1.2</v>
      </c>
      <c r="AA95">
        <v>747</v>
      </c>
      <c r="AB95" s="14">
        <v>0.51265957114801797</v>
      </c>
      <c r="AC95" s="14">
        <v>0.35144662143461097</v>
      </c>
      <c r="AD95" s="14">
        <v>5.5760473023189899E-2</v>
      </c>
      <c r="AE95">
        <v>1.1000000000000001</v>
      </c>
      <c r="AF95">
        <v>754</v>
      </c>
      <c r="AG95" s="14">
        <v>0.62902616989687998</v>
      </c>
      <c r="AH95" s="14">
        <v>0.33727066508970699</v>
      </c>
      <c r="AI95" s="14">
        <v>5.3107878570802597E-2</v>
      </c>
      <c r="AJ95">
        <v>1.1000000000000001</v>
      </c>
      <c r="AK95">
        <v>488</v>
      </c>
      <c r="AL95" s="14">
        <v>0.193675262742423</v>
      </c>
      <c r="AM95" s="14">
        <v>0.118963219023258</v>
      </c>
      <c r="AN95" s="14">
        <v>6.5833856314195999E-2</v>
      </c>
      <c r="AO95">
        <v>1.3</v>
      </c>
      <c r="AP95">
        <v>535</v>
      </c>
      <c r="AQ95" s="14">
        <v>0.21534451336579599</v>
      </c>
      <c r="AR95" s="14">
        <v>7.1942325831420198E-2</v>
      </c>
      <c r="AS95" s="14">
        <v>7.1433857577048093E-2</v>
      </c>
      <c r="AT95">
        <v>1.3</v>
      </c>
      <c r="AU95">
        <v>744</v>
      </c>
      <c r="AV95" s="14">
        <v>0.42598816910603698</v>
      </c>
      <c r="AW95" s="14">
        <v>0.19271199385124699</v>
      </c>
      <c r="AX95" s="14">
        <v>5.56929343265277E-2</v>
      </c>
      <c r="AY95">
        <v>1.1000000000000001</v>
      </c>
      <c r="AZ95">
        <v>762</v>
      </c>
      <c r="BA95" s="14">
        <v>0.42162097763814499</v>
      </c>
      <c r="BB95" s="14">
        <v>0.19919915458482701</v>
      </c>
      <c r="BC95" s="14">
        <v>5.8677693390475898E-2</v>
      </c>
      <c r="BD95">
        <v>1.2</v>
      </c>
      <c r="BE95">
        <v>903</v>
      </c>
      <c r="BF95" s="14">
        <v>0.98479082311150901</v>
      </c>
      <c r="BG95" s="14">
        <v>0.72069388367757603</v>
      </c>
      <c r="BH95" s="14">
        <v>5.0004813843366101E-2</v>
      </c>
      <c r="BI95">
        <v>1</v>
      </c>
    </row>
    <row r="96" spans="1:61" x14ac:dyDescent="0.25">
      <c r="A96" t="s">
        <v>880</v>
      </c>
      <c r="B96">
        <v>689</v>
      </c>
      <c r="C96" s="14">
        <v>0.24627865159815601</v>
      </c>
      <c r="D96" s="14">
        <v>0.124444816789578</v>
      </c>
      <c r="E96" s="14">
        <v>6.8639607662400598E-2</v>
      </c>
      <c r="F96">
        <v>1.1000000000000001</v>
      </c>
      <c r="G96">
        <v>598</v>
      </c>
      <c r="H96" s="14">
        <v>0.290483087206448</v>
      </c>
      <c r="I96" s="14">
        <v>0.156848064654276</v>
      </c>
      <c r="J96" s="14">
        <v>6.0302054083889202E-2</v>
      </c>
      <c r="K96">
        <v>1.2</v>
      </c>
      <c r="L96">
        <v>397</v>
      </c>
      <c r="M96" s="14">
        <v>0.180064958019996</v>
      </c>
      <c r="N96" s="14">
        <v>8.8806019773467595E-2</v>
      </c>
      <c r="O96" s="14">
        <v>7.53313484349276E-2</v>
      </c>
      <c r="P96">
        <v>1.6</v>
      </c>
      <c r="Q96">
        <v>861</v>
      </c>
      <c r="R96" s="14">
        <v>0.99733174706234995</v>
      </c>
      <c r="S96" s="14">
        <v>0.421609546529915</v>
      </c>
      <c r="T96" s="14">
        <v>5.00000982232E-2</v>
      </c>
      <c r="U96">
        <v>1.1000000000000001</v>
      </c>
      <c r="V96">
        <v>508</v>
      </c>
      <c r="W96" s="14">
        <v>0.56265105199703902</v>
      </c>
      <c r="X96" s="14">
        <v>0.26043288068549503</v>
      </c>
      <c r="Y96" s="14">
        <v>5.4447745210596303E-2</v>
      </c>
      <c r="Z96">
        <v>1.4</v>
      </c>
      <c r="AA96">
        <v>412</v>
      </c>
      <c r="AB96" s="14">
        <v>0.57416531850271502</v>
      </c>
      <c r="AC96" s="14">
        <v>0.39361102901255501</v>
      </c>
      <c r="AD96" s="14">
        <v>5.4227550027578002E-2</v>
      </c>
      <c r="AE96">
        <v>1.3</v>
      </c>
      <c r="AF96">
        <v>340</v>
      </c>
      <c r="AG96" s="14">
        <v>7.3674486372610606E-2</v>
      </c>
      <c r="AH96" s="14">
        <v>7.9005434775810707E-2</v>
      </c>
      <c r="AI96" s="14">
        <v>9.7445200607125207E-2</v>
      </c>
      <c r="AJ96">
        <v>1.6</v>
      </c>
      <c r="AK96">
        <v>816</v>
      </c>
      <c r="AL96" s="14">
        <v>0.87384548259496098</v>
      </c>
      <c r="AM96" s="14">
        <v>0.50876573180012297</v>
      </c>
      <c r="AN96" s="14">
        <v>5.0225281520458603E-2</v>
      </c>
      <c r="AO96">
        <v>1.1000000000000001</v>
      </c>
      <c r="AP96">
        <v>632</v>
      </c>
      <c r="AQ96" s="14">
        <v>0.59818889734062297</v>
      </c>
      <c r="AR96" s="14">
        <v>0.19984303239765</v>
      </c>
      <c r="AS96" s="14">
        <v>5.37044767032323E-2</v>
      </c>
      <c r="AT96">
        <v>1.2</v>
      </c>
      <c r="AU96">
        <v>395</v>
      </c>
      <c r="AV96" s="14">
        <v>6.3144862318621306E-2</v>
      </c>
      <c r="AW96" s="14">
        <v>5.7131973145737702E-2</v>
      </c>
      <c r="AX96" s="14">
        <v>8.3856811182385194E-2</v>
      </c>
      <c r="AY96">
        <v>1.5</v>
      </c>
      <c r="AZ96">
        <v>142</v>
      </c>
      <c r="BA96" s="14">
        <v>4.8195500778671199E-2</v>
      </c>
      <c r="BB96" s="14">
        <v>4.5540917170128599E-2</v>
      </c>
      <c r="BC96" s="14">
        <v>0.109751105162766</v>
      </c>
      <c r="BD96">
        <v>1.9</v>
      </c>
      <c r="BE96">
        <v>363</v>
      </c>
      <c r="BF96" s="14">
        <v>0.47117258460508099</v>
      </c>
      <c r="BG96" s="14">
        <v>0.34481556073861502</v>
      </c>
      <c r="BH96" s="14">
        <v>5.6999130746545702E-2</v>
      </c>
      <c r="BI96">
        <v>1.3</v>
      </c>
    </row>
    <row r="97" spans="1:61" x14ac:dyDescent="0.25">
      <c r="A97" t="s">
        <v>865</v>
      </c>
      <c r="B97">
        <v>142</v>
      </c>
      <c r="C97" s="14">
        <v>4.8852155141202502E-2</v>
      </c>
      <c r="D97" s="14">
        <v>7.3715125678347607E-2</v>
      </c>
      <c r="E97" s="14">
        <v>0.10897898288773999</v>
      </c>
      <c r="F97">
        <v>1.6</v>
      </c>
      <c r="G97">
        <v>961</v>
      </c>
      <c r="H97" s="14">
        <v>0.77359337457257205</v>
      </c>
      <c r="I97" s="14">
        <v>0.41770632775203098</v>
      </c>
      <c r="J97" s="14">
        <v>5.0740770678724401E-2</v>
      </c>
      <c r="K97">
        <v>1</v>
      </c>
      <c r="L97">
        <v>269</v>
      </c>
      <c r="M97" s="14">
        <v>4.6599653105204301E-2</v>
      </c>
      <c r="N97" s="14">
        <v>6.0631987807948699E-2</v>
      </c>
      <c r="O97" s="14">
        <v>0.110357202458975</v>
      </c>
      <c r="P97">
        <v>1.5</v>
      </c>
      <c r="Q97">
        <v>256</v>
      </c>
      <c r="R97" s="14">
        <v>5.2023017952983397E-3</v>
      </c>
      <c r="S97" s="14">
        <v>8.7968325776774103E-3</v>
      </c>
      <c r="T97" s="14">
        <v>0.13773711807963299</v>
      </c>
      <c r="U97">
        <v>1.6</v>
      </c>
      <c r="V97">
        <v>100</v>
      </c>
      <c r="W97" s="14">
        <v>7.7654475179267298E-5</v>
      </c>
      <c r="X97" s="14">
        <v>6.8293090957217799E-4</v>
      </c>
      <c r="Y97" s="14">
        <v>0.41629614349552002</v>
      </c>
      <c r="Z97">
        <v>2.4</v>
      </c>
      <c r="AA97">
        <v>107</v>
      </c>
      <c r="AB97" s="14">
        <v>2.36573633508474E-2</v>
      </c>
      <c r="AC97" s="14">
        <v>0.14596178050044001</v>
      </c>
      <c r="AD97" s="14">
        <v>0.13034488588173301</v>
      </c>
      <c r="AE97">
        <v>1.5</v>
      </c>
      <c r="AF97">
        <v>415</v>
      </c>
      <c r="AG97" s="14">
        <v>0.26350379209957198</v>
      </c>
      <c r="AH97" s="14">
        <v>0.141285217480938</v>
      </c>
      <c r="AI97" s="14">
        <v>6.7276560081543105E-2</v>
      </c>
      <c r="AJ97">
        <v>1.4</v>
      </c>
      <c r="AK97">
        <v>606</v>
      </c>
      <c r="AL97" s="14">
        <v>0.15401692016111901</v>
      </c>
      <c r="AM97" s="14">
        <v>0.118963219023258</v>
      </c>
      <c r="AN97" s="14">
        <v>6.9232697536477095E-2</v>
      </c>
      <c r="AO97">
        <v>1.2</v>
      </c>
      <c r="AP97">
        <v>538</v>
      </c>
      <c r="AQ97" s="14">
        <v>0.13372759690076</v>
      </c>
      <c r="AR97" s="14">
        <v>5.7449880121590698E-2</v>
      </c>
      <c r="AS97" s="14">
        <v>8.2220852620409193E-2</v>
      </c>
      <c r="AT97">
        <v>1.3</v>
      </c>
      <c r="AU97">
        <v>187</v>
      </c>
      <c r="AV97" s="14">
        <v>1.84455683422768E-3</v>
      </c>
      <c r="AW97" s="14">
        <v>8.3445562829112096E-3</v>
      </c>
      <c r="AX97" s="14">
        <v>0.165586703393166</v>
      </c>
      <c r="AY97">
        <v>1.7</v>
      </c>
      <c r="AZ97">
        <v>171</v>
      </c>
      <c r="BA97" s="14">
        <v>3.4587137701085299E-3</v>
      </c>
      <c r="BB97" s="14">
        <v>1.0200596225755001E-2</v>
      </c>
      <c r="BC97" s="14">
        <v>0.20700637577978601</v>
      </c>
      <c r="BD97">
        <v>1.8</v>
      </c>
      <c r="BE97">
        <v>724</v>
      </c>
      <c r="BF97" s="14">
        <v>0.56007541048187603</v>
      </c>
      <c r="BG97" s="14">
        <v>0.40987681166357798</v>
      </c>
      <c r="BH97" s="14">
        <v>5.4549969584797901E-2</v>
      </c>
      <c r="BI97">
        <v>1.1000000000000001</v>
      </c>
    </row>
    <row r="98" spans="1:61" x14ac:dyDescent="0.25">
      <c r="A98" t="s">
        <v>786</v>
      </c>
      <c r="B98">
        <v>371</v>
      </c>
      <c r="C98" s="14">
        <v>0.38199962949976601</v>
      </c>
      <c r="D98" s="14">
        <v>0.19213857687046501</v>
      </c>
      <c r="E98" s="14">
        <v>6.0375796837952002E-2</v>
      </c>
      <c r="F98">
        <v>1.4</v>
      </c>
      <c r="G98">
        <v>312</v>
      </c>
      <c r="H98" s="14">
        <v>0.22406588846901801</v>
      </c>
      <c r="I98" s="14">
        <v>0.1209857045358</v>
      </c>
      <c r="J98" s="14">
        <v>6.3769819187985299E-2</v>
      </c>
      <c r="K98">
        <v>2.4</v>
      </c>
      <c r="L98">
        <v>320</v>
      </c>
      <c r="M98" s="14">
        <v>0.28703211493764902</v>
      </c>
      <c r="N98" s="14">
        <v>0.14156102306114701</v>
      </c>
      <c r="O98" s="14">
        <v>6.5596691881795399E-2</v>
      </c>
      <c r="P98">
        <v>2.2000000000000002</v>
      </c>
      <c r="Q98">
        <v>413</v>
      </c>
      <c r="R98" s="14">
        <v>0.62816015602629904</v>
      </c>
      <c r="S98" s="14">
        <v>0.26554686473231398</v>
      </c>
      <c r="T98" s="14">
        <v>5.2081323455623899E-2</v>
      </c>
      <c r="U98">
        <v>1.8</v>
      </c>
      <c r="V98">
        <v>420</v>
      </c>
      <c r="W98" s="14">
        <v>0.73665691353493201</v>
      </c>
      <c r="X98" s="14">
        <v>0.34097453721600302</v>
      </c>
      <c r="Y98" s="14">
        <v>5.1487586065449502E-2</v>
      </c>
      <c r="Z98">
        <v>1.6</v>
      </c>
      <c r="AA98">
        <v>665</v>
      </c>
      <c r="AB98" s="14">
        <v>0.881636076364959</v>
      </c>
      <c r="AC98" s="14">
        <v>0.60439332026802395</v>
      </c>
      <c r="AD98" s="14">
        <v>5.0293910568966899E-2</v>
      </c>
      <c r="AE98">
        <v>1.1000000000000001</v>
      </c>
      <c r="AF98">
        <v>296</v>
      </c>
      <c r="AG98" s="14">
        <v>0.513051237470184</v>
      </c>
      <c r="AH98" s="14">
        <v>0.275087333989671</v>
      </c>
      <c r="AI98" s="14">
        <v>5.5737817704290898E-2</v>
      </c>
      <c r="AJ98">
        <v>3.3</v>
      </c>
      <c r="AK98">
        <v>254</v>
      </c>
      <c r="AL98" s="14">
        <v>0.48339325801799798</v>
      </c>
      <c r="AM98" s="14">
        <v>0.28143868631379698</v>
      </c>
      <c r="AN98" s="14">
        <v>5.4448323048654199E-2</v>
      </c>
      <c r="AO98">
        <v>3.8</v>
      </c>
      <c r="AP98">
        <v>372</v>
      </c>
      <c r="AQ98" s="14">
        <v>0.56816899693373102</v>
      </c>
      <c r="AR98" s="14">
        <v>0.18981397977521</v>
      </c>
      <c r="AS98" s="14">
        <v>5.4352566149177897E-2</v>
      </c>
      <c r="AT98">
        <v>1.6</v>
      </c>
      <c r="AU98">
        <v>711</v>
      </c>
      <c r="AV98" s="14">
        <v>0.98584731261298097</v>
      </c>
      <c r="AW98" s="14">
        <v>0.44598562829863603</v>
      </c>
      <c r="AX98" s="14">
        <v>5.0002771715505601E-2</v>
      </c>
      <c r="AY98">
        <v>1.1000000000000001</v>
      </c>
      <c r="AZ98">
        <v>360</v>
      </c>
      <c r="BA98" s="14">
        <v>0.99738309836643302</v>
      </c>
      <c r="BB98" s="14">
        <v>0.47122387293144502</v>
      </c>
      <c r="BC98" s="14">
        <v>5.0000140571621901E-2</v>
      </c>
      <c r="BD98">
        <v>2</v>
      </c>
      <c r="BE98">
        <v>172</v>
      </c>
      <c r="BF98" s="14">
        <v>0.98530085555203994</v>
      </c>
      <c r="BG98" s="14">
        <v>0.72106713782631704</v>
      </c>
      <c r="BH98" s="14">
        <v>5.0004496322320902E-2</v>
      </c>
      <c r="BI98">
        <v>2.2999999999999998</v>
      </c>
    </row>
    <row r="99" spans="1:61" x14ac:dyDescent="0.25">
      <c r="A99" t="s">
        <v>804</v>
      </c>
      <c r="B99">
        <v>250</v>
      </c>
      <c r="C99" s="14">
        <v>0.107228737990625</v>
      </c>
      <c r="D99" s="14">
        <v>0.107868047642425</v>
      </c>
      <c r="E99" s="14">
        <v>8.7646328379469798E-2</v>
      </c>
      <c r="F99">
        <v>2.6</v>
      </c>
      <c r="G99">
        <v>6</v>
      </c>
      <c r="H99" s="14">
        <v>1.9848432792589602E-3</v>
      </c>
      <c r="I99" s="14">
        <v>7.5020952507569303E-3</v>
      </c>
      <c r="J99" s="14">
        <v>0.16232196926178799</v>
      </c>
      <c r="K99">
        <v>4.3</v>
      </c>
      <c r="L99">
        <v>73</v>
      </c>
      <c r="M99" s="14">
        <v>4.5669080736362999E-2</v>
      </c>
      <c r="N99" s="14">
        <v>6.0631987807948699E-2</v>
      </c>
      <c r="O99" s="14">
        <v>0.11094945026781999</v>
      </c>
      <c r="P99">
        <v>2.5</v>
      </c>
      <c r="Q99">
        <v>237</v>
      </c>
      <c r="R99" s="14">
        <v>2.0655620625180799E-2</v>
      </c>
      <c r="S99" s="14">
        <v>2.2428469253410601E-2</v>
      </c>
      <c r="T99" s="14">
        <v>0.105736077256191</v>
      </c>
      <c r="U99">
        <v>1.7</v>
      </c>
      <c r="V99">
        <v>942</v>
      </c>
      <c r="W99" s="14">
        <v>0.28810912831289398</v>
      </c>
      <c r="X99" s="14">
        <v>0.13335634932520901</v>
      </c>
      <c r="Y99" s="14">
        <v>6.5458683120153599E-2</v>
      </c>
      <c r="Z99">
        <v>1</v>
      </c>
      <c r="AA99">
        <v>196</v>
      </c>
      <c r="AB99" s="14">
        <v>0.34335224825872501</v>
      </c>
      <c r="AC99" s="14">
        <v>0.252209418113651</v>
      </c>
      <c r="AD99" s="14">
        <v>6.2257710482722398E-2</v>
      </c>
      <c r="AE99">
        <v>1.7</v>
      </c>
      <c r="AF99">
        <v>6</v>
      </c>
      <c r="AG99" s="14">
        <v>1.20163996486386E-2</v>
      </c>
      <c r="AH99" s="14">
        <v>3.2214709780234399E-2</v>
      </c>
      <c r="AI99" s="14">
        <v>0.15454207560595401</v>
      </c>
      <c r="AJ99">
        <v>4.2</v>
      </c>
      <c r="AK99">
        <v>2</v>
      </c>
      <c r="AL99" s="14">
        <v>4.0264499972264502E-4</v>
      </c>
      <c r="AM99" s="14">
        <v>6.7983499126247704E-3</v>
      </c>
      <c r="AN99" s="14">
        <v>0.209715765056529</v>
      </c>
      <c r="AO99">
        <v>5.7</v>
      </c>
      <c r="AP99">
        <v>25</v>
      </c>
      <c r="AQ99" s="14">
        <v>2.2234996574999999E-2</v>
      </c>
      <c r="AR99" s="14">
        <v>2.51909236492763E-2</v>
      </c>
      <c r="AS99" s="14">
        <v>0.133374352029767</v>
      </c>
      <c r="AT99">
        <v>3.4</v>
      </c>
      <c r="AU99">
        <v>458</v>
      </c>
      <c r="AV99" s="14">
        <v>5.4654592698735398E-2</v>
      </c>
      <c r="AW99" s="14">
        <v>4.9450178647939699E-2</v>
      </c>
      <c r="AX99" s="14">
        <v>8.6480398254560401E-2</v>
      </c>
      <c r="AY99">
        <v>1.4</v>
      </c>
      <c r="AZ99">
        <v>674</v>
      </c>
      <c r="BA99" s="14">
        <v>0.74708381003123403</v>
      </c>
      <c r="BB99" s="14">
        <v>0.35296740735219401</v>
      </c>
      <c r="BC99" s="14">
        <v>5.1367530996669498E-2</v>
      </c>
      <c r="BD99">
        <v>1.2</v>
      </c>
      <c r="BE99">
        <v>205</v>
      </c>
      <c r="BF99" s="14">
        <v>0.289228251858059</v>
      </c>
      <c r="BG99" s="14">
        <v>0.25418068795832699</v>
      </c>
      <c r="BH99" s="14">
        <v>6.5449947761667904E-2</v>
      </c>
      <c r="BI99">
        <v>1.7</v>
      </c>
    </row>
    <row r="100" spans="1:61" x14ac:dyDescent="0.25">
      <c r="A100" t="s">
        <v>796</v>
      </c>
      <c r="B100">
        <v>636</v>
      </c>
      <c r="C100" s="14">
        <v>0.22375991115636301</v>
      </c>
      <c r="D100" s="14">
        <v>0.124444816789578</v>
      </c>
      <c r="E100" s="14">
        <v>7.0624164640868597E-2</v>
      </c>
      <c r="F100">
        <v>1.2</v>
      </c>
      <c r="G100">
        <v>197</v>
      </c>
      <c r="H100" s="14">
        <v>2.1360463411079699E-3</v>
      </c>
      <c r="I100" s="14">
        <v>8.0735961768254698E-3</v>
      </c>
      <c r="J100" s="14">
        <v>0.160318378649208</v>
      </c>
      <c r="K100">
        <v>1.6</v>
      </c>
      <c r="L100">
        <v>849</v>
      </c>
      <c r="M100" s="14">
        <v>0.40591716622186902</v>
      </c>
      <c r="N100" s="14">
        <v>0.20019379831741599</v>
      </c>
      <c r="O100" s="14">
        <v>5.9352482004601602E-2</v>
      </c>
      <c r="P100">
        <v>1.1000000000000001</v>
      </c>
      <c r="Q100">
        <v>152</v>
      </c>
      <c r="R100" s="14">
        <v>4.4515048094328999E-5</v>
      </c>
      <c r="S100" s="14">
        <v>2.5981571461607399E-4</v>
      </c>
      <c r="T100" s="14">
        <v>0.29483128155025301</v>
      </c>
      <c r="U100">
        <v>1.9</v>
      </c>
      <c r="V100">
        <v>611</v>
      </c>
      <c r="W100" s="14">
        <v>9.9794797995863299E-2</v>
      </c>
      <c r="X100" s="14">
        <v>7.3726295427847394E-2</v>
      </c>
      <c r="Y100" s="14">
        <v>8.9533327776288404E-2</v>
      </c>
      <c r="Z100">
        <v>1.3</v>
      </c>
      <c r="AA100">
        <v>235</v>
      </c>
      <c r="AB100" s="14">
        <v>0.111743466585042</v>
      </c>
      <c r="AC100" s="14">
        <v>0.252209418113651</v>
      </c>
      <c r="AD100" s="14">
        <v>8.6460366976604003E-2</v>
      </c>
      <c r="AE100">
        <v>1.5</v>
      </c>
      <c r="AF100">
        <v>133</v>
      </c>
      <c r="AG100" s="14">
        <v>2.6509415750050002E-3</v>
      </c>
      <c r="AH100" s="14">
        <v>1.13710350494634E-2</v>
      </c>
      <c r="AI100" s="14">
        <v>0.214436421754026</v>
      </c>
      <c r="AJ100">
        <v>1.8</v>
      </c>
      <c r="AK100">
        <v>832</v>
      </c>
      <c r="AL100" s="14">
        <v>0.69201277297304598</v>
      </c>
      <c r="AM100" s="14">
        <v>0.40290004568216597</v>
      </c>
      <c r="AN100" s="14">
        <v>5.1407522994169799E-2</v>
      </c>
      <c r="AO100">
        <v>1.1000000000000001</v>
      </c>
      <c r="AP100">
        <v>949</v>
      </c>
      <c r="AQ100" s="14">
        <v>0.86125886750284697</v>
      </c>
      <c r="AR100" s="14">
        <v>0.28772948566300099</v>
      </c>
      <c r="AS100" s="14">
        <v>5.0403767450173803E-2</v>
      </c>
      <c r="AT100">
        <v>1</v>
      </c>
      <c r="AU100">
        <v>171</v>
      </c>
      <c r="AV100" s="14">
        <v>4.8472010694775502E-3</v>
      </c>
      <c r="AW100" s="14">
        <v>1.3596987223138001E-2</v>
      </c>
      <c r="AX100" s="14">
        <v>0.13953054765398301</v>
      </c>
      <c r="AY100">
        <v>1.7</v>
      </c>
      <c r="AZ100">
        <v>178</v>
      </c>
      <c r="BA100" s="14">
        <v>7.8050444135762103E-3</v>
      </c>
      <c r="BB100" s="14">
        <v>1.68848123702613E-2</v>
      </c>
      <c r="BC100" s="14">
        <v>0.17283276394133101</v>
      </c>
      <c r="BD100">
        <v>1.8</v>
      </c>
      <c r="BE100">
        <v>825</v>
      </c>
      <c r="BF100" s="14">
        <v>0.61189171907966</v>
      </c>
      <c r="BG100" s="14">
        <v>0.44779724695275203</v>
      </c>
      <c r="BH100" s="14">
        <v>5.3439828837905101E-2</v>
      </c>
      <c r="BI100">
        <v>1.1000000000000001</v>
      </c>
    </row>
    <row r="101" spans="1:61" x14ac:dyDescent="0.25">
      <c r="A101" t="s">
        <v>820</v>
      </c>
      <c r="B101">
        <v>700</v>
      </c>
      <c r="C101" s="14">
        <v>0.55233022962181</v>
      </c>
      <c r="D101" s="14">
        <v>0.27781164191452901</v>
      </c>
      <c r="E101" s="14">
        <v>5.4723422307723701E-2</v>
      </c>
      <c r="F101">
        <v>1.1000000000000001</v>
      </c>
      <c r="G101">
        <v>390</v>
      </c>
      <c r="H101" s="14">
        <v>0.14350647242157299</v>
      </c>
      <c r="I101" s="14">
        <v>9.4325441204666696E-2</v>
      </c>
      <c r="J101" s="14">
        <v>7.0317228844730906E-2</v>
      </c>
      <c r="K101">
        <v>1.5</v>
      </c>
      <c r="L101">
        <v>585</v>
      </c>
      <c r="M101" s="14">
        <v>0.121830361351783</v>
      </c>
      <c r="N101" s="14">
        <v>8.8806019773467595E-2</v>
      </c>
      <c r="O101" s="14">
        <v>8.4478409185826206E-2</v>
      </c>
      <c r="P101">
        <v>1.3</v>
      </c>
      <c r="Q101">
        <v>563</v>
      </c>
      <c r="R101" s="14">
        <v>0.35993653628820199</v>
      </c>
      <c r="S101" s="14">
        <v>0.152158677682733</v>
      </c>
      <c r="T101" s="14">
        <v>5.7576599322252599E-2</v>
      </c>
      <c r="U101">
        <v>1.3</v>
      </c>
      <c r="V101">
        <v>782</v>
      </c>
      <c r="W101" s="14">
        <v>0.25762664080460701</v>
      </c>
      <c r="X101" s="14">
        <v>0.11924699681610899</v>
      </c>
      <c r="Y101" s="14">
        <v>6.7662925636817195E-2</v>
      </c>
      <c r="Z101">
        <v>1.1000000000000001</v>
      </c>
      <c r="AA101">
        <v>593</v>
      </c>
      <c r="AB101" s="14">
        <v>0.93935001871922696</v>
      </c>
      <c r="AC101" s="14">
        <v>0.64395830879375904</v>
      </c>
      <c r="AD101" s="14">
        <v>5.0076706180565797E-2</v>
      </c>
      <c r="AE101">
        <v>1.2</v>
      </c>
      <c r="AF101">
        <v>37</v>
      </c>
      <c r="AG101" s="14">
        <v>1.9525578872636699E-6</v>
      </c>
      <c r="AH101" s="14">
        <v>1.25630480023722E-4</v>
      </c>
      <c r="AI101" s="14">
        <v>0.63332223994664905</v>
      </c>
      <c r="AJ101">
        <v>2.7</v>
      </c>
      <c r="AK101">
        <v>52</v>
      </c>
      <c r="AL101" s="14">
        <v>2.7897348015515301E-4</v>
      </c>
      <c r="AM101" s="14">
        <v>5.3599417026932101E-3</v>
      </c>
      <c r="AN101" s="14">
        <v>0.221681173838644</v>
      </c>
      <c r="AO101">
        <v>2.2000000000000002</v>
      </c>
      <c r="AP101">
        <v>109</v>
      </c>
      <c r="AQ101" s="14">
        <v>6.85425173840736E-4</v>
      </c>
      <c r="AR101" s="14">
        <v>3.2552400035420299E-3</v>
      </c>
      <c r="AS101" s="14">
        <v>0.27767432709404399</v>
      </c>
      <c r="AT101">
        <v>2.1</v>
      </c>
      <c r="AU101">
        <v>583</v>
      </c>
      <c r="AV101" s="14">
        <v>0.134861421098526</v>
      </c>
      <c r="AW101" s="14">
        <v>6.7177280217718904E-2</v>
      </c>
      <c r="AX101" s="14">
        <v>7.1105613728191602E-2</v>
      </c>
      <c r="AY101">
        <v>1.2</v>
      </c>
      <c r="AZ101">
        <v>592</v>
      </c>
      <c r="BA101" s="14">
        <v>0.112191398525138</v>
      </c>
      <c r="BB101" s="14">
        <v>6.6080909321412903E-2</v>
      </c>
      <c r="BC101" s="14">
        <v>8.6549652328669499E-2</v>
      </c>
      <c r="BD101">
        <v>1.3</v>
      </c>
      <c r="BE101">
        <v>842</v>
      </c>
      <c r="BF101" s="14">
        <v>0.90752635454144903</v>
      </c>
      <c r="BG101" s="14">
        <v>0.66414986578339696</v>
      </c>
      <c r="BH101" s="14">
        <v>5.01788267205278E-2</v>
      </c>
      <c r="BI101">
        <v>1</v>
      </c>
    </row>
    <row r="102" spans="1:61" x14ac:dyDescent="0.25">
      <c r="A102" t="s">
        <v>840</v>
      </c>
      <c r="B102">
        <v>485</v>
      </c>
      <c r="C102" s="14">
        <v>7.3964357988625107E-2</v>
      </c>
      <c r="D102" s="14">
        <v>0.102363933759012</v>
      </c>
      <c r="E102" s="14">
        <v>9.7338994839880996E-2</v>
      </c>
      <c r="F102">
        <v>1.3</v>
      </c>
      <c r="G102">
        <v>918</v>
      </c>
      <c r="H102" s="14">
        <v>0.79650065856507801</v>
      </c>
      <c r="I102" s="14">
        <v>0.43007525151714099</v>
      </c>
      <c r="J102" s="14">
        <v>5.0594976382877299E-2</v>
      </c>
      <c r="K102">
        <v>1</v>
      </c>
      <c r="L102">
        <v>815</v>
      </c>
      <c r="M102" s="14">
        <v>0.65177653948075698</v>
      </c>
      <c r="N102" s="14">
        <v>0.32144888649896303</v>
      </c>
      <c r="O102" s="14">
        <v>5.2709231646856897E-2</v>
      </c>
      <c r="P102">
        <v>1.1000000000000001</v>
      </c>
      <c r="Q102">
        <v>636</v>
      </c>
      <c r="R102" s="14">
        <v>8.4258618932050597E-2</v>
      </c>
      <c r="S102" s="14">
        <v>4.6177416096703498E-2</v>
      </c>
      <c r="T102" s="14">
        <v>7.8801014761541402E-2</v>
      </c>
      <c r="U102">
        <v>1.2</v>
      </c>
      <c r="V102">
        <v>328</v>
      </c>
      <c r="W102" s="14">
        <v>1.7404844400240399E-2</v>
      </c>
      <c r="X102" s="14">
        <v>2.4168409970703901E-2</v>
      </c>
      <c r="Y102" s="14">
        <v>0.14281373661093</v>
      </c>
      <c r="Z102">
        <v>1.4</v>
      </c>
      <c r="AA102">
        <v>654</v>
      </c>
      <c r="AB102" s="14">
        <v>0.44623851774964701</v>
      </c>
      <c r="AC102" s="14">
        <v>0.30591259432825701</v>
      </c>
      <c r="AD102" s="14">
        <v>5.7836903930780399E-2</v>
      </c>
      <c r="AE102">
        <v>1.1000000000000001</v>
      </c>
      <c r="AF102">
        <v>136</v>
      </c>
      <c r="AG102" s="14">
        <v>4.4116246957330799E-3</v>
      </c>
      <c r="AH102" s="14">
        <v>1.6557945702799601E-2</v>
      </c>
      <c r="AI102" s="14">
        <v>0.192985246887143</v>
      </c>
      <c r="AJ102">
        <v>1.8</v>
      </c>
      <c r="AK102">
        <v>163</v>
      </c>
      <c r="AL102" s="14">
        <v>1.7740960254478599E-3</v>
      </c>
      <c r="AM102" s="14">
        <v>1.6526478067776001E-2</v>
      </c>
      <c r="AN102" s="14">
        <v>0.16541505021174899</v>
      </c>
      <c r="AO102">
        <v>1.6</v>
      </c>
      <c r="AP102">
        <v>517</v>
      </c>
      <c r="AQ102" s="14">
        <v>5.38549142028013E-2</v>
      </c>
      <c r="AR102" s="14">
        <v>3.8314555012565497E-2</v>
      </c>
      <c r="AS102" s="14">
        <v>0.10616694471841499</v>
      </c>
      <c r="AT102">
        <v>1.3</v>
      </c>
      <c r="AU102">
        <v>701</v>
      </c>
      <c r="AV102" s="14">
        <v>0.45133276982089898</v>
      </c>
      <c r="AW102" s="14">
        <v>0.20417759053055101</v>
      </c>
      <c r="AX102" s="14">
        <v>5.5085708011510498E-2</v>
      </c>
      <c r="AY102">
        <v>1.2</v>
      </c>
      <c r="AZ102">
        <v>522</v>
      </c>
      <c r="BA102" s="14">
        <v>9.3231481182327006E-2</v>
      </c>
      <c r="BB102" s="14">
        <v>6.6080909321412903E-2</v>
      </c>
      <c r="BC102" s="14">
        <v>9.1301599155098501E-2</v>
      </c>
      <c r="BD102">
        <v>1.4</v>
      </c>
      <c r="BE102">
        <v>519</v>
      </c>
      <c r="BF102" s="14">
        <v>0.12854376343770599</v>
      </c>
      <c r="BG102" s="14">
        <v>0.25263504200596199</v>
      </c>
      <c r="BH102" s="14">
        <v>8.3056387844198998E-2</v>
      </c>
      <c r="BI102">
        <v>1.2</v>
      </c>
    </row>
    <row r="103" spans="1:61" x14ac:dyDescent="0.25">
      <c r="A103" t="s">
        <v>814</v>
      </c>
      <c r="B103">
        <v>219</v>
      </c>
      <c r="C103" s="14">
        <v>3.1792646008193599E-2</v>
      </c>
      <c r="D103" s="14">
        <v>6.3964394593367405E-2</v>
      </c>
      <c r="E103" s="14">
        <v>0.121919943545966</v>
      </c>
      <c r="F103">
        <v>1.4</v>
      </c>
      <c r="G103">
        <v>823</v>
      </c>
      <c r="H103" s="14">
        <v>0.49474677416679302</v>
      </c>
      <c r="I103" s="14">
        <v>0.26714145311619097</v>
      </c>
      <c r="J103" s="14">
        <v>5.4218798251479301E-2</v>
      </c>
      <c r="K103">
        <v>1.1000000000000001</v>
      </c>
      <c r="L103">
        <v>837</v>
      </c>
      <c r="M103" s="14">
        <v>0.85969726505463495</v>
      </c>
      <c r="N103" s="14">
        <v>0.42399305872250698</v>
      </c>
      <c r="O103" s="14">
        <v>5.0413014136005498E-2</v>
      </c>
      <c r="P103">
        <v>1.1000000000000001</v>
      </c>
      <c r="Q103">
        <v>318</v>
      </c>
      <c r="R103" s="14">
        <v>1.2435473702389699E-2</v>
      </c>
      <c r="S103" s="14">
        <v>1.5770823832668299E-2</v>
      </c>
      <c r="T103" s="14">
        <v>0.116862284829184</v>
      </c>
      <c r="U103">
        <v>1.5</v>
      </c>
      <c r="V103">
        <v>604</v>
      </c>
      <c r="W103" s="14">
        <v>0.101952429503362</v>
      </c>
      <c r="X103" s="14">
        <v>7.3726295427847394E-2</v>
      </c>
      <c r="Y103" s="14">
        <v>8.8982603183609205E-2</v>
      </c>
      <c r="Z103">
        <v>1.3</v>
      </c>
      <c r="AA103">
        <v>579</v>
      </c>
      <c r="AB103" s="14">
        <v>0.44937919407802801</v>
      </c>
      <c r="AC103" s="14">
        <v>0.30806564119746399</v>
      </c>
      <c r="AD103" s="14">
        <v>5.7727171152340197E-2</v>
      </c>
      <c r="AE103">
        <v>1.2</v>
      </c>
      <c r="AF103">
        <v>176</v>
      </c>
      <c r="AG103" s="14">
        <v>2.1188001386809301E-2</v>
      </c>
      <c r="AH103" s="14">
        <v>4.5442251287079599E-2</v>
      </c>
      <c r="AI103" s="14">
        <v>0.13496687786519801</v>
      </c>
      <c r="AJ103">
        <v>1.7</v>
      </c>
      <c r="AK103">
        <v>357</v>
      </c>
      <c r="AL103" s="14">
        <v>0.102420878578123</v>
      </c>
      <c r="AM103" s="14">
        <v>0.118963219023258</v>
      </c>
      <c r="AN103" s="14">
        <v>7.5712014868326599E-2</v>
      </c>
      <c r="AO103">
        <v>1.4</v>
      </c>
      <c r="AP103">
        <v>577</v>
      </c>
      <c r="AQ103" s="14">
        <v>0.1358190842742</v>
      </c>
      <c r="AR103" s="14">
        <v>5.7449880121590698E-2</v>
      </c>
      <c r="AS103" s="14">
        <v>8.1849377499713494E-2</v>
      </c>
      <c r="AT103">
        <v>1.3</v>
      </c>
      <c r="AU103">
        <v>693</v>
      </c>
      <c r="AV103" s="14">
        <v>0.44175904208643901</v>
      </c>
      <c r="AW103" s="14">
        <v>0.19984654968458401</v>
      </c>
      <c r="AX103" s="14">
        <v>5.5308503067925299E-2</v>
      </c>
      <c r="AY103">
        <v>1.2</v>
      </c>
      <c r="AZ103">
        <v>581</v>
      </c>
      <c r="BA103" s="14">
        <v>0.28759100247408198</v>
      </c>
      <c r="BB103" s="14">
        <v>0.13587531834862199</v>
      </c>
      <c r="BC103" s="14">
        <v>6.5493454123966094E-2</v>
      </c>
      <c r="BD103">
        <v>1.3</v>
      </c>
      <c r="BE103">
        <v>660</v>
      </c>
      <c r="BF103" s="14">
        <v>0.771758560921329</v>
      </c>
      <c r="BG103" s="14">
        <v>0.56479169126947704</v>
      </c>
      <c r="BH103" s="14">
        <v>5.1117832667433603E-2</v>
      </c>
      <c r="BI103">
        <v>1.1000000000000001</v>
      </c>
    </row>
    <row r="104" spans="1:61" x14ac:dyDescent="0.25">
      <c r="A104" t="s">
        <v>813</v>
      </c>
      <c r="B104">
        <v>629</v>
      </c>
      <c r="C104" s="14">
        <v>0.69659828774424704</v>
      </c>
      <c r="D104" s="14">
        <v>0.350375742072976</v>
      </c>
      <c r="E104" s="14">
        <v>5.2018604787068698E-2</v>
      </c>
      <c r="F104">
        <v>1.2</v>
      </c>
      <c r="G104">
        <v>510</v>
      </c>
      <c r="H104" s="14">
        <v>0.215442381093606</v>
      </c>
      <c r="I104" s="14">
        <v>0.11632939061620801</v>
      </c>
      <c r="J104" s="14">
        <v>6.4317714330368994E-2</v>
      </c>
      <c r="K104">
        <v>1.3</v>
      </c>
      <c r="L104">
        <v>629</v>
      </c>
      <c r="M104" s="14">
        <v>0.34381785729491099</v>
      </c>
      <c r="N104" s="14">
        <v>0.169567114940889</v>
      </c>
      <c r="O104" s="14">
        <v>6.2224845174734297E-2</v>
      </c>
      <c r="P104">
        <v>1.2</v>
      </c>
      <c r="Q104">
        <v>813</v>
      </c>
      <c r="R104" s="14">
        <v>0.24683197830548001</v>
      </c>
      <c r="S104" s="14">
        <v>0.104345137662553</v>
      </c>
      <c r="T104" s="14">
        <v>6.23143150933703E-2</v>
      </c>
      <c r="U104">
        <v>1.1000000000000001</v>
      </c>
      <c r="V104">
        <v>885</v>
      </c>
      <c r="W104" s="14">
        <v>0.43101594875272398</v>
      </c>
      <c r="X104" s="14">
        <v>0.19950327073351701</v>
      </c>
      <c r="Y104" s="14">
        <v>5.8323686516229697E-2</v>
      </c>
      <c r="Z104">
        <v>1.1000000000000001</v>
      </c>
      <c r="AA104">
        <v>814</v>
      </c>
      <c r="AB104" s="14">
        <v>0.91598991682729702</v>
      </c>
      <c r="AC104" s="14">
        <v>0.62794411663130201</v>
      </c>
      <c r="AD104" s="14">
        <v>5.0147462872871501E-2</v>
      </c>
      <c r="AE104">
        <v>1.1000000000000001</v>
      </c>
      <c r="AF104">
        <v>862</v>
      </c>
      <c r="AG104" s="14">
        <v>0.695223951345324</v>
      </c>
      <c r="AH104" s="14">
        <v>0.37276452980481101</v>
      </c>
      <c r="AI104" s="14">
        <v>5.2038008610988E-2</v>
      </c>
      <c r="AJ104">
        <v>1.1000000000000001</v>
      </c>
      <c r="AK104">
        <v>914</v>
      </c>
      <c r="AL104" s="14">
        <v>0.94790744997722198</v>
      </c>
      <c r="AM104" s="14">
        <v>0.551885701845511</v>
      </c>
      <c r="AN104" s="14">
        <v>5.0038122317881698E-2</v>
      </c>
      <c r="AO104">
        <v>1</v>
      </c>
      <c r="AP104">
        <v>40</v>
      </c>
      <c r="AQ104" s="14">
        <v>2.3756211655551002E-2</v>
      </c>
      <c r="AR104" s="14">
        <v>2.51909236492763E-2</v>
      </c>
      <c r="AS104" s="14">
        <v>0.13120771085799601</v>
      </c>
      <c r="AT104">
        <v>2.9</v>
      </c>
      <c r="AU104">
        <v>909</v>
      </c>
      <c r="AV104" s="14">
        <v>0.76335363672928302</v>
      </c>
      <c r="AW104" s="14">
        <v>0.345332128956575</v>
      </c>
      <c r="AX104" s="14">
        <v>5.08007842888736E-2</v>
      </c>
      <c r="AY104">
        <v>1</v>
      </c>
      <c r="AZ104">
        <v>29</v>
      </c>
      <c r="BA104" s="14">
        <v>3.88051896924336E-2</v>
      </c>
      <c r="BB104" s="14">
        <v>4.1063581741189598E-2</v>
      </c>
      <c r="BC104" s="14">
        <v>0.116319371914193</v>
      </c>
      <c r="BD104">
        <v>3.1</v>
      </c>
      <c r="BE104">
        <v>2</v>
      </c>
      <c r="BF104" s="14">
        <v>2.1912479307513302E-2</v>
      </c>
      <c r="BG104" s="14">
        <v>0.124721131110145</v>
      </c>
      <c r="BH104" s="14">
        <v>0.132790460404836</v>
      </c>
      <c r="BI104">
        <v>3</v>
      </c>
    </row>
    <row r="105" spans="1:61" x14ac:dyDescent="0.25">
      <c r="A105" t="s">
        <v>772</v>
      </c>
      <c r="B105">
        <v>882</v>
      </c>
      <c r="C105" s="14">
        <v>0.45232674848930199</v>
      </c>
      <c r="D105" s="14">
        <v>0.22751178541452599</v>
      </c>
      <c r="E105" s="14">
        <v>5.7612669058546603E-2</v>
      </c>
      <c r="F105">
        <v>1</v>
      </c>
      <c r="G105">
        <v>518</v>
      </c>
      <c r="H105" s="14">
        <v>0.169944859733447</v>
      </c>
      <c r="I105" s="14">
        <v>9.4325441204666696E-2</v>
      </c>
      <c r="J105" s="14">
        <v>6.7750547152127097E-2</v>
      </c>
      <c r="K105">
        <v>1.3</v>
      </c>
      <c r="L105">
        <v>739</v>
      </c>
      <c r="M105" s="14">
        <v>0.44948287465975001</v>
      </c>
      <c r="N105" s="14">
        <v>0.221679917590829</v>
      </c>
      <c r="O105" s="14">
        <v>5.7710915902721198E-2</v>
      </c>
      <c r="P105">
        <v>1.2</v>
      </c>
      <c r="Q105">
        <v>530</v>
      </c>
      <c r="R105" s="14">
        <v>7.6378413905235198E-2</v>
      </c>
      <c r="S105" s="14">
        <v>4.6177416096703498E-2</v>
      </c>
      <c r="T105" s="14">
        <v>8.0493994919283204E-2</v>
      </c>
      <c r="U105">
        <v>1.3</v>
      </c>
      <c r="V105">
        <v>804</v>
      </c>
      <c r="W105" s="14">
        <v>0.25408746808329102</v>
      </c>
      <c r="X105" s="14">
        <v>0.11760882881876</v>
      </c>
      <c r="Y105" s="14">
        <v>6.7941680447623706E-2</v>
      </c>
      <c r="Z105">
        <v>1.1000000000000001</v>
      </c>
      <c r="AA105">
        <v>247</v>
      </c>
      <c r="AB105" s="14">
        <v>0.69591389392416103</v>
      </c>
      <c r="AC105" s="14">
        <v>0.477074067458374</v>
      </c>
      <c r="AD105" s="14">
        <v>5.2034029783806099E-2</v>
      </c>
      <c r="AE105">
        <v>1.5</v>
      </c>
      <c r="AF105">
        <v>609</v>
      </c>
      <c r="AG105" s="14">
        <v>0.98529876239199199</v>
      </c>
      <c r="AH105" s="14">
        <v>0.52829657144231501</v>
      </c>
      <c r="AI105" s="14">
        <v>5.0004482612987802E-2</v>
      </c>
      <c r="AJ105">
        <v>1.2</v>
      </c>
      <c r="AK105">
        <v>344</v>
      </c>
      <c r="AL105" s="14">
        <v>0.19504613637820201</v>
      </c>
      <c r="AM105" s="14">
        <v>0.118963219023258</v>
      </c>
      <c r="AN105" s="14">
        <v>6.5732162070434502E-2</v>
      </c>
      <c r="AO105">
        <v>1.5</v>
      </c>
      <c r="AP105">
        <v>547</v>
      </c>
      <c r="AQ105" s="14">
        <v>0.186271295338888</v>
      </c>
      <c r="AR105" s="14">
        <v>6.2229540993912799E-2</v>
      </c>
      <c r="AS105" s="14">
        <v>7.4578547467348197E-2</v>
      </c>
      <c r="AT105">
        <v>1.3</v>
      </c>
      <c r="AU105">
        <v>640</v>
      </c>
      <c r="AV105" s="14">
        <v>0.183622227733129</v>
      </c>
      <c r="AW105" s="14">
        <v>8.3068517363098199E-2</v>
      </c>
      <c r="AX105" s="14">
        <v>6.6450663998062195E-2</v>
      </c>
      <c r="AY105">
        <v>1.2</v>
      </c>
      <c r="AZ105">
        <v>875</v>
      </c>
      <c r="BA105" s="14">
        <v>0.18908374008026099</v>
      </c>
      <c r="BB105" s="14">
        <v>8.9334552044161797E-2</v>
      </c>
      <c r="BC105" s="14">
        <v>7.4198506171875206E-2</v>
      </c>
      <c r="BD105">
        <v>1.1000000000000001</v>
      </c>
      <c r="BE105">
        <v>643</v>
      </c>
      <c r="BF105" s="14">
        <v>0.71102839654845995</v>
      </c>
      <c r="BG105" s="14">
        <v>0.52034787945574301</v>
      </c>
      <c r="BH105" s="14">
        <v>5.1826615222183403E-2</v>
      </c>
      <c r="BI105">
        <v>1.1000000000000001</v>
      </c>
    </row>
    <row r="106" spans="1:61" x14ac:dyDescent="0.25">
      <c r="A106" t="s">
        <v>856</v>
      </c>
      <c r="B106">
        <v>876</v>
      </c>
      <c r="C106" s="14">
        <v>0.92274681358710697</v>
      </c>
      <c r="D106" s="14">
        <v>0.46412416631543202</v>
      </c>
      <c r="E106" s="14">
        <v>5.0124212475609102E-2</v>
      </c>
      <c r="F106">
        <v>1</v>
      </c>
      <c r="G106">
        <v>890</v>
      </c>
      <c r="H106" s="14">
        <v>0.82931831100467401</v>
      </c>
      <c r="I106" s="14">
        <v>0.44779533746482703</v>
      </c>
      <c r="J106" s="14">
        <v>5.0415548563843601E-2</v>
      </c>
      <c r="K106">
        <v>1</v>
      </c>
      <c r="L106">
        <v>476</v>
      </c>
      <c r="M106" s="14">
        <v>5.3616983970507098E-2</v>
      </c>
      <c r="N106" s="14">
        <v>6.0631987807948699E-2</v>
      </c>
      <c r="O106" s="14">
        <v>0.106293646271197</v>
      </c>
      <c r="P106">
        <v>1.4</v>
      </c>
      <c r="Q106">
        <v>947</v>
      </c>
      <c r="R106" s="14">
        <v>0.90290980293759104</v>
      </c>
      <c r="S106" s="14">
        <v>0.38169384830595798</v>
      </c>
      <c r="T106" s="14">
        <v>5.0131147766805301E-2</v>
      </c>
      <c r="U106">
        <v>1</v>
      </c>
      <c r="V106">
        <v>308</v>
      </c>
      <c r="W106" s="14">
        <v>2.78387202770457E-2</v>
      </c>
      <c r="X106" s="14">
        <v>3.4223005194551001E-2</v>
      </c>
      <c r="Y106" s="14">
        <v>0.126873398775257</v>
      </c>
      <c r="Z106">
        <v>1.5</v>
      </c>
      <c r="AA106">
        <v>114</v>
      </c>
      <c r="AB106" s="14">
        <v>2.22515187032306E-2</v>
      </c>
      <c r="AC106" s="14">
        <v>0.13728796572108401</v>
      </c>
      <c r="AD106" s="14">
        <v>0.13229830747538901</v>
      </c>
      <c r="AE106">
        <v>1.4</v>
      </c>
      <c r="AF106">
        <v>502</v>
      </c>
      <c r="AG106" s="14">
        <v>0.15359408815630801</v>
      </c>
      <c r="AH106" s="14">
        <v>0.102997602461081</v>
      </c>
      <c r="AI106" s="14">
        <v>7.8951898722799604E-2</v>
      </c>
      <c r="AJ106">
        <v>1.3</v>
      </c>
      <c r="AK106">
        <v>453</v>
      </c>
      <c r="AL106" s="14">
        <v>8.8757076371827101E-2</v>
      </c>
      <c r="AM106" s="14">
        <v>0.103351358591808</v>
      </c>
      <c r="AN106" s="14">
        <v>7.8107330842400097E-2</v>
      </c>
      <c r="AO106">
        <v>1.3</v>
      </c>
      <c r="AP106">
        <v>114</v>
      </c>
      <c r="AQ106" s="14">
        <v>1.3306248696508499E-3</v>
      </c>
      <c r="AR106" s="14">
        <v>4.8898888148649396E-3</v>
      </c>
      <c r="AS106" s="14">
        <v>0.245527415018372</v>
      </c>
      <c r="AT106">
        <v>2</v>
      </c>
      <c r="AU106">
        <v>953</v>
      </c>
      <c r="AV106" s="14">
        <v>0.97230101448268302</v>
      </c>
      <c r="AW106" s="14">
        <v>0.43985744373550301</v>
      </c>
      <c r="AX106" s="14">
        <v>5.0010621699591098E-2</v>
      </c>
      <c r="AY106">
        <v>1</v>
      </c>
      <c r="AZ106">
        <v>263</v>
      </c>
      <c r="BA106" s="14">
        <v>2.1274169393217902E-2</v>
      </c>
      <c r="BB106" s="14">
        <v>3.0153598485750499E-2</v>
      </c>
      <c r="BC106" s="14">
        <v>0.13585427693365601</v>
      </c>
      <c r="BD106">
        <v>1.5</v>
      </c>
      <c r="BE106">
        <v>107</v>
      </c>
      <c r="BF106" s="14">
        <v>9.25824209552383E-3</v>
      </c>
      <c r="BG106" s="14">
        <v>8.3977560136970594E-2</v>
      </c>
      <c r="BH106" s="14">
        <v>0.16206472054698301</v>
      </c>
      <c r="BI106">
        <v>1.5</v>
      </c>
    </row>
    <row r="107" spans="1:61" x14ac:dyDescent="0.25">
      <c r="A107" t="s">
        <v>872</v>
      </c>
      <c r="B107">
        <v>184</v>
      </c>
      <c r="C107" s="14">
        <v>5.8027212006494999E-3</v>
      </c>
      <c r="D107" s="14">
        <v>2.9186588346404502E-2</v>
      </c>
      <c r="E107" s="14">
        <v>0.18197650367259099</v>
      </c>
      <c r="F107">
        <v>1.5</v>
      </c>
      <c r="G107">
        <v>593</v>
      </c>
      <c r="H107" s="14">
        <v>0.18328152289657099</v>
      </c>
      <c r="I107" s="14">
        <v>9.8963944612667401E-2</v>
      </c>
      <c r="J107" s="14">
        <v>6.6635330858495795E-2</v>
      </c>
      <c r="K107">
        <v>1.2</v>
      </c>
      <c r="L107">
        <v>627</v>
      </c>
      <c r="M107" s="14">
        <v>0.228424635220979</v>
      </c>
      <c r="N107" s="14">
        <v>0.11265647072724</v>
      </c>
      <c r="O107" s="14">
        <v>7.0192182796452604E-2</v>
      </c>
      <c r="P107">
        <v>1.2</v>
      </c>
      <c r="Q107">
        <v>177</v>
      </c>
      <c r="R107" s="14">
        <v>3.4507016643869903E-5</v>
      </c>
      <c r="S107" s="14">
        <v>2.3509301760490299E-4</v>
      </c>
      <c r="T107" s="14">
        <v>0.30540603481113698</v>
      </c>
      <c r="U107">
        <v>1.8</v>
      </c>
      <c r="V107">
        <v>188</v>
      </c>
      <c r="W107" s="14">
        <v>1.13214140020079E-4</v>
      </c>
      <c r="X107" s="14">
        <v>8.6604533090480905E-4</v>
      </c>
      <c r="Y107" s="14">
        <v>0.39208478462706797</v>
      </c>
      <c r="Z107">
        <v>1.8</v>
      </c>
      <c r="AA107">
        <v>963</v>
      </c>
      <c r="AB107" s="14">
        <v>0.98930814658369504</v>
      </c>
      <c r="AC107" s="14">
        <v>0.67820640682857802</v>
      </c>
      <c r="AD107" s="14">
        <v>5.0002378554133302E-2</v>
      </c>
      <c r="AE107">
        <v>1</v>
      </c>
      <c r="AF107">
        <v>268</v>
      </c>
      <c r="AG107" s="14">
        <v>2.0755931332071799E-2</v>
      </c>
      <c r="AH107" s="14">
        <v>4.4515583611230598E-2</v>
      </c>
      <c r="AI107" s="14">
        <v>0.13565058295128099</v>
      </c>
      <c r="AJ107">
        <v>1.4</v>
      </c>
      <c r="AK107">
        <v>721</v>
      </c>
      <c r="AL107" s="14">
        <v>0.62526646133448904</v>
      </c>
      <c r="AM107" s="14">
        <v>0.364039358338555</v>
      </c>
      <c r="AN107" s="14">
        <v>5.2144642543800301E-2</v>
      </c>
      <c r="AO107">
        <v>1.1000000000000001</v>
      </c>
      <c r="AP107">
        <v>540</v>
      </c>
      <c r="AQ107" s="14">
        <v>0.19952147366044701</v>
      </c>
      <c r="AR107" s="14">
        <v>6.6656162463087698E-2</v>
      </c>
      <c r="AS107" s="14">
        <v>7.3072783681742901E-2</v>
      </c>
      <c r="AT107">
        <v>1.3</v>
      </c>
      <c r="AU107">
        <v>594</v>
      </c>
      <c r="AV107" s="14">
        <v>8.6546113807340397E-2</v>
      </c>
      <c r="AW107" s="14">
        <v>6.7177280217718904E-2</v>
      </c>
      <c r="AX107" s="14">
        <v>7.8344243173520803E-2</v>
      </c>
      <c r="AY107">
        <v>1.2</v>
      </c>
      <c r="AZ107">
        <v>195</v>
      </c>
      <c r="BA107" s="14">
        <v>4.5455758998835799E-4</v>
      </c>
      <c r="BB107" s="14">
        <v>3.8656871073506501E-3</v>
      </c>
      <c r="BC107" s="14">
        <v>0.30893578457550902</v>
      </c>
      <c r="BD107">
        <v>1.8</v>
      </c>
      <c r="BE107">
        <v>255</v>
      </c>
      <c r="BF107" s="14">
        <v>9.2261419975884704E-2</v>
      </c>
      <c r="BG107" s="14">
        <v>0.23238749608683401</v>
      </c>
      <c r="BH107" s="14">
        <v>9.1273097381401505E-2</v>
      </c>
      <c r="BI107">
        <v>1.4</v>
      </c>
    </row>
    <row r="108" spans="1:61" x14ac:dyDescent="0.25">
      <c r="A108" t="s">
        <v>847</v>
      </c>
      <c r="B108">
        <v>189</v>
      </c>
      <c r="C108" s="14">
        <v>6.8267437993745298E-3</v>
      </c>
      <c r="D108" s="14">
        <v>3.09035052204077E-2</v>
      </c>
      <c r="E108" s="14">
        <v>0.17562479720225199</v>
      </c>
      <c r="F108">
        <v>1.5</v>
      </c>
      <c r="G108">
        <v>34</v>
      </c>
      <c r="H108" s="14">
        <v>1.69334124500153E-8</v>
      </c>
      <c r="I108" s="14">
        <v>1.4720707233164101E-6</v>
      </c>
      <c r="J108" s="14">
        <v>0.66066758795654201</v>
      </c>
      <c r="K108">
        <v>2.6</v>
      </c>
      <c r="L108">
        <v>29</v>
      </c>
      <c r="M108" s="14">
        <v>5.7430743494180001E-9</v>
      </c>
      <c r="N108" s="14">
        <v>6.82613201048055E-7</v>
      </c>
      <c r="O108" s="14">
        <v>0.93017771049339903</v>
      </c>
      <c r="P108">
        <v>3.2</v>
      </c>
      <c r="Q108">
        <v>185</v>
      </c>
      <c r="R108" s="14">
        <v>5.3910642039300899E-5</v>
      </c>
      <c r="S108" s="14">
        <v>2.9627066252887303E-4</v>
      </c>
      <c r="T108" s="14">
        <v>0.28702597725491902</v>
      </c>
      <c r="U108">
        <v>1.8</v>
      </c>
      <c r="V108">
        <v>122</v>
      </c>
      <c r="W108" s="14">
        <v>2.4558617663927798E-6</v>
      </c>
      <c r="X108" s="14">
        <v>8.4118654460260599E-5</v>
      </c>
      <c r="Y108" s="14">
        <v>0.65628629495642399</v>
      </c>
      <c r="Z108">
        <v>2.2000000000000002</v>
      </c>
      <c r="AA108">
        <v>500</v>
      </c>
      <c r="AB108" s="14">
        <v>5.9982539926635998E-2</v>
      </c>
      <c r="AC108" s="14">
        <v>0.21312971876857001</v>
      </c>
      <c r="AD108" s="14">
        <v>0.102725654925848</v>
      </c>
      <c r="AE108">
        <v>1.2</v>
      </c>
      <c r="AF108">
        <v>692</v>
      </c>
      <c r="AG108" s="14">
        <v>0.14546818415633</v>
      </c>
      <c r="AH108" s="14">
        <v>0.102997602461081</v>
      </c>
      <c r="AI108" s="14">
        <v>8.0222203940309295E-2</v>
      </c>
      <c r="AJ108">
        <v>1.2</v>
      </c>
      <c r="AK108">
        <v>249</v>
      </c>
      <c r="AL108" s="14">
        <v>3.9882528204983898E-2</v>
      </c>
      <c r="AM108" s="14">
        <v>7.9021295381638407E-2</v>
      </c>
      <c r="AN108" s="14">
        <v>9.2567707201960697E-2</v>
      </c>
      <c r="AO108">
        <v>1.2</v>
      </c>
      <c r="AP108">
        <v>212</v>
      </c>
      <c r="AQ108" s="14">
        <v>5.9282001730887004E-6</v>
      </c>
      <c r="AR108" s="14">
        <v>9.9024698094298005E-5</v>
      </c>
      <c r="AS108" s="14">
        <v>0.56056210551397501</v>
      </c>
      <c r="AT108">
        <v>1.6</v>
      </c>
      <c r="AU108">
        <v>840</v>
      </c>
      <c r="AV108" s="14">
        <v>0.58133826083610696</v>
      </c>
      <c r="AW108" s="14">
        <v>0.26299053230245001</v>
      </c>
      <c r="AX108" s="14">
        <v>5.27039045109177E-2</v>
      </c>
      <c r="AY108">
        <v>1.1000000000000001</v>
      </c>
      <c r="AZ108">
        <v>304</v>
      </c>
      <c r="BA108" s="14">
        <v>1.28488684316951E-3</v>
      </c>
      <c r="BB108" s="14">
        <v>5.5688453005114597E-3</v>
      </c>
      <c r="BC108" s="14">
        <v>0.25375385294631903</v>
      </c>
      <c r="BD108">
        <v>1.4</v>
      </c>
      <c r="BE108">
        <v>156</v>
      </c>
      <c r="BF108" s="14">
        <v>5.4572838503940098E-3</v>
      </c>
      <c r="BG108" s="14">
        <v>6.5551957301434496E-2</v>
      </c>
      <c r="BH108" s="14">
        <v>0.181636598156318</v>
      </c>
      <c r="BI108">
        <v>1.3</v>
      </c>
    </row>
    <row r="109" spans="1:61" x14ac:dyDescent="0.25">
      <c r="A109" t="s">
        <v>776</v>
      </c>
      <c r="B109">
        <v>118</v>
      </c>
      <c r="C109" s="14">
        <v>4.3521983726557602E-4</v>
      </c>
      <c r="D109" s="14">
        <v>7.46193392490423E-3</v>
      </c>
      <c r="E109" s="14">
        <v>0.30091934529707398</v>
      </c>
      <c r="F109">
        <v>1.7</v>
      </c>
      <c r="G109">
        <v>831</v>
      </c>
      <c r="H109" s="14">
        <v>0.66396349149254696</v>
      </c>
      <c r="I109" s="14">
        <v>0.35851102259763501</v>
      </c>
      <c r="J109" s="14">
        <v>5.1694573304159101E-2</v>
      </c>
      <c r="K109">
        <v>1.1000000000000001</v>
      </c>
      <c r="L109">
        <v>938</v>
      </c>
      <c r="M109" s="14">
        <v>0.90942870955601596</v>
      </c>
      <c r="N109" s="14">
        <v>0.44852004993898897</v>
      </c>
      <c r="O109" s="14">
        <v>5.017095484102E-2</v>
      </c>
      <c r="P109">
        <v>1</v>
      </c>
      <c r="Q109">
        <v>269</v>
      </c>
      <c r="R109" s="14">
        <v>1.3749522290834499E-3</v>
      </c>
      <c r="S109" s="14">
        <v>3.4874633491513598E-3</v>
      </c>
      <c r="T109" s="14">
        <v>0.174094928720822</v>
      </c>
      <c r="U109">
        <v>1.6</v>
      </c>
      <c r="V109">
        <v>234</v>
      </c>
      <c r="W109" s="14">
        <v>1.0265605294470499E-3</v>
      </c>
      <c r="X109" s="14">
        <v>3.6921621723788201E-3</v>
      </c>
      <c r="Y109" s="14">
        <v>0.26514552218756299</v>
      </c>
      <c r="Z109">
        <v>1.7</v>
      </c>
      <c r="AA109">
        <v>835</v>
      </c>
      <c r="AB109" s="14">
        <v>0.76853374319955503</v>
      </c>
      <c r="AC109" s="14">
        <v>0.52685759265380905</v>
      </c>
      <c r="AD109" s="14">
        <v>5.1150672851515498E-2</v>
      </c>
      <c r="AE109">
        <v>1.1000000000000001</v>
      </c>
      <c r="AF109">
        <v>595</v>
      </c>
      <c r="AG109" s="14">
        <v>0.24547176932147799</v>
      </c>
      <c r="AH109" s="14">
        <v>0.13161682432604399</v>
      </c>
      <c r="AI109" s="14">
        <v>6.8706544052665602E-2</v>
      </c>
      <c r="AJ109">
        <v>1.2</v>
      </c>
      <c r="AK109">
        <v>863</v>
      </c>
      <c r="AL109" s="14">
        <v>0.62097669566834102</v>
      </c>
      <c r="AM109" s="14">
        <v>0.36154179348085502</v>
      </c>
      <c r="AN109" s="14">
        <v>5.2198625641835097E-2</v>
      </c>
      <c r="AO109">
        <v>1</v>
      </c>
      <c r="AP109">
        <v>862</v>
      </c>
      <c r="AQ109" s="14">
        <v>0.73473906761021202</v>
      </c>
      <c r="AR109" s="14">
        <v>0.24546173281554101</v>
      </c>
      <c r="AS109" s="14">
        <v>5.1522225874240997E-2</v>
      </c>
      <c r="AT109">
        <v>1.1000000000000001</v>
      </c>
      <c r="AU109">
        <v>529</v>
      </c>
      <c r="AV109" s="14">
        <v>0.15136597386887099</v>
      </c>
      <c r="AW109" s="14">
        <v>6.84761707977036E-2</v>
      </c>
      <c r="AX109" s="14">
        <v>6.9325937783282804E-2</v>
      </c>
      <c r="AY109">
        <v>1.3</v>
      </c>
      <c r="AZ109">
        <v>590</v>
      </c>
      <c r="BA109" s="14">
        <v>0.19480572378675801</v>
      </c>
      <c r="BB109" s="14">
        <v>9.20379619249211E-2</v>
      </c>
      <c r="BC109" s="14">
        <v>7.3541921001483906E-2</v>
      </c>
      <c r="BD109">
        <v>1.3</v>
      </c>
      <c r="BE109">
        <v>945</v>
      </c>
      <c r="BF109" s="14">
        <v>0.88929972525689904</v>
      </c>
      <c r="BG109" s="14">
        <v>0.65081117503084696</v>
      </c>
      <c r="BH109" s="14">
        <v>5.0256820331363201E-2</v>
      </c>
      <c r="BI109">
        <v>1</v>
      </c>
    </row>
    <row r="110" spans="1:61" x14ac:dyDescent="0.25">
      <c r="A110" t="s">
        <v>861</v>
      </c>
      <c r="B110">
        <v>431</v>
      </c>
      <c r="C110" s="14">
        <v>0.16303767068632</v>
      </c>
      <c r="D110" s="14">
        <v>0.124444816789578</v>
      </c>
      <c r="E110" s="14">
        <v>7.7576417854877996E-2</v>
      </c>
      <c r="F110">
        <v>1.3</v>
      </c>
      <c r="G110">
        <v>825</v>
      </c>
      <c r="H110" s="14">
        <v>0.78115489309592001</v>
      </c>
      <c r="I110" s="14">
        <v>0.42178921449645501</v>
      </c>
      <c r="J110" s="14">
        <v>5.0690734472045598E-2</v>
      </c>
      <c r="K110">
        <v>1.1000000000000001</v>
      </c>
      <c r="L110">
        <v>736</v>
      </c>
      <c r="M110" s="14">
        <v>0.190455515430898</v>
      </c>
      <c r="N110" s="14">
        <v>9.3930526268437398E-2</v>
      </c>
      <c r="O110" s="14">
        <v>7.4088707380180793E-2</v>
      </c>
      <c r="P110">
        <v>1.2</v>
      </c>
      <c r="Q110">
        <v>500</v>
      </c>
      <c r="R110" s="14">
        <v>0.101000374116423</v>
      </c>
      <c r="S110" s="14">
        <v>4.6177416096703498E-2</v>
      </c>
      <c r="T110" s="14">
        <v>7.5753525082697795E-2</v>
      </c>
      <c r="U110">
        <v>1.4</v>
      </c>
      <c r="V110">
        <v>276</v>
      </c>
      <c r="W110" s="14">
        <v>6.1453574935910096E-4</v>
      </c>
      <c r="X110" s="14">
        <v>2.5600375833223698E-3</v>
      </c>
      <c r="Y110" s="14">
        <v>0.29228357930661503</v>
      </c>
      <c r="Z110">
        <v>1.5</v>
      </c>
      <c r="AA110">
        <v>776</v>
      </c>
      <c r="AB110" s="14">
        <v>0.338579629378092</v>
      </c>
      <c r="AC110" s="14">
        <v>0.252209418113651</v>
      </c>
      <c r="AD110" s="14">
        <v>6.2509954860662104E-2</v>
      </c>
      <c r="AE110">
        <v>1.1000000000000001</v>
      </c>
      <c r="AF110">
        <v>770</v>
      </c>
      <c r="AG110" s="14">
        <v>0.49558507033263299</v>
      </c>
      <c r="AH110" s="14">
        <v>0.26572234078435503</v>
      </c>
      <c r="AI110" s="14">
        <v>5.6236131282137003E-2</v>
      </c>
      <c r="AJ110">
        <v>1.1000000000000001</v>
      </c>
      <c r="AK110">
        <v>361</v>
      </c>
      <c r="AL110" s="14">
        <v>7.0145567298844899E-2</v>
      </c>
      <c r="AM110" s="14">
        <v>9.9319369609359207E-2</v>
      </c>
      <c r="AN110" s="14">
        <v>8.2174263703280598E-2</v>
      </c>
      <c r="AO110">
        <v>1.4</v>
      </c>
      <c r="AP110">
        <v>525</v>
      </c>
      <c r="AQ110" s="14">
        <v>5.3939143489549701E-2</v>
      </c>
      <c r="AR110" s="14">
        <v>3.8314555012565497E-2</v>
      </c>
      <c r="AS110" s="14">
        <v>0.10612224835852201</v>
      </c>
      <c r="AT110">
        <v>1.3</v>
      </c>
      <c r="AU110">
        <v>537</v>
      </c>
      <c r="AV110" s="14">
        <v>0.26148516994090798</v>
      </c>
      <c r="AW110" s="14">
        <v>0.11829278866498601</v>
      </c>
      <c r="AX110" s="14">
        <v>6.1548527446636102E-2</v>
      </c>
      <c r="AY110">
        <v>1.3</v>
      </c>
      <c r="AZ110">
        <v>732</v>
      </c>
      <c r="BA110" s="14">
        <v>0.229675790446255</v>
      </c>
      <c r="BB110" s="14">
        <v>0.10851268250879501</v>
      </c>
      <c r="BC110" s="14">
        <v>7.0016518022836094E-2</v>
      </c>
      <c r="BD110">
        <v>1.2</v>
      </c>
      <c r="BE110">
        <v>753</v>
      </c>
      <c r="BF110" s="14">
        <v>0.88255865756058605</v>
      </c>
      <c r="BG110" s="14">
        <v>0.64587789768486203</v>
      </c>
      <c r="BH110" s="14">
        <v>5.0289309963612597E-2</v>
      </c>
      <c r="BI110">
        <v>1.1000000000000001</v>
      </c>
    </row>
    <row r="111" spans="1:61" x14ac:dyDescent="0.25">
      <c r="A111" t="s">
        <v>780</v>
      </c>
      <c r="B111">
        <v>909</v>
      </c>
      <c r="C111" s="14">
        <v>0.72483120011083901</v>
      </c>
      <c r="D111" s="14">
        <v>0.36457636213674199</v>
      </c>
      <c r="E111" s="14">
        <v>5.1643509319712497E-2</v>
      </c>
      <c r="F111">
        <v>1</v>
      </c>
      <c r="G111">
        <v>564</v>
      </c>
      <c r="H111" s="14">
        <v>7.5702084200421502E-2</v>
      </c>
      <c r="I111" s="14">
        <v>8.1751578112996603E-2</v>
      </c>
      <c r="J111" s="14">
        <v>8.0839356107539395E-2</v>
      </c>
      <c r="K111">
        <v>1.3</v>
      </c>
      <c r="L111">
        <v>657</v>
      </c>
      <c r="M111" s="14">
        <v>0.14552912636513099</v>
      </c>
      <c r="N111" s="14">
        <v>8.8806019773467595E-2</v>
      </c>
      <c r="O111" s="14">
        <v>8.0212352940912404E-2</v>
      </c>
      <c r="P111">
        <v>1.2</v>
      </c>
      <c r="Q111">
        <v>663</v>
      </c>
      <c r="R111" s="14">
        <v>0.178811700730727</v>
      </c>
      <c r="S111" s="14">
        <v>7.5590414404618403E-2</v>
      </c>
      <c r="T111" s="14">
        <v>6.6837959805050196E-2</v>
      </c>
      <c r="U111">
        <v>1.2</v>
      </c>
      <c r="V111">
        <v>718</v>
      </c>
      <c r="W111" s="14">
        <v>0.292956870450855</v>
      </c>
      <c r="X111" s="14">
        <v>0.13560021156509799</v>
      </c>
      <c r="Y111" s="14">
        <v>6.5137479813743404E-2</v>
      </c>
      <c r="Z111">
        <v>1.2</v>
      </c>
      <c r="AA111">
        <v>867</v>
      </c>
      <c r="AB111" s="14">
        <v>0.82911526773942201</v>
      </c>
      <c r="AC111" s="14">
        <v>0.56838841216668001</v>
      </c>
      <c r="AD111" s="14">
        <v>5.0618097789025103E-2</v>
      </c>
      <c r="AE111">
        <v>1</v>
      </c>
      <c r="AF111">
        <v>414</v>
      </c>
      <c r="AG111" s="14">
        <v>6.1414945222258897E-2</v>
      </c>
      <c r="AH111" s="14">
        <v>6.6195681290531702E-2</v>
      </c>
      <c r="AI111" s="14">
        <v>0.102451844512339</v>
      </c>
      <c r="AJ111">
        <v>1.4</v>
      </c>
      <c r="AK111">
        <v>708</v>
      </c>
      <c r="AL111" s="14">
        <v>0.99467422513262105</v>
      </c>
      <c r="AM111" s="14">
        <v>0.57911400829073301</v>
      </c>
      <c r="AN111" s="14">
        <v>5.0000397170008197E-2</v>
      </c>
      <c r="AO111">
        <v>1.1000000000000001</v>
      </c>
      <c r="AP111">
        <v>816</v>
      </c>
      <c r="AQ111" s="14">
        <v>0.60252048026859995</v>
      </c>
      <c r="AR111" s="14">
        <v>0.201290128241885</v>
      </c>
      <c r="AS111" s="14">
        <v>5.3616587049137902E-2</v>
      </c>
      <c r="AT111">
        <v>1.1000000000000001</v>
      </c>
      <c r="AU111">
        <v>213</v>
      </c>
      <c r="AV111" s="14">
        <v>1.5973087879926299E-2</v>
      </c>
      <c r="AW111" s="14">
        <v>2.89041418193525E-2</v>
      </c>
      <c r="AX111" s="14">
        <v>0.111279538807043</v>
      </c>
      <c r="AY111">
        <v>1.6</v>
      </c>
      <c r="AZ111">
        <v>584</v>
      </c>
      <c r="BA111" s="14">
        <v>0.122957354175922</v>
      </c>
      <c r="BB111" s="14">
        <v>6.6080909321412903E-2</v>
      </c>
      <c r="BC111" s="14">
        <v>8.4267994331923807E-2</v>
      </c>
      <c r="BD111">
        <v>1.3</v>
      </c>
      <c r="BE111">
        <v>454</v>
      </c>
      <c r="BF111" s="14">
        <v>0.51038611256279298</v>
      </c>
      <c r="BG111" s="14">
        <v>0.37351297453787202</v>
      </c>
      <c r="BH111" s="14">
        <v>5.5823743685376598E-2</v>
      </c>
      <c r="BI111">
        <v>1.2</v>
      </c>
    </row>
    <row r="112" spans="1:61" x14ac:dyDescent="0.25">
      <c r="A112" t="s">
        <v>854</v>
      </c>
      <c r="B112">
        <v>134</v>
      </c>
      <c r="C112" s="14">
        <v>6.0274581223807001E-4</v>
      </c>
      <c r="D112" s="14">
        <v>7.6682104555882901E-3</v>
      </c>
      <c r="E112" s="14">
        <v>0.284152518387425</v>
      </c>
      <c r="F112">
        <v>1.6</v>
      </c>
      <c r="G112">
        <v>340</v>
      </c>
      <c r="H112" s="14">
        <v>0.121092315039938</v>
      </c>
      <c r="I112" s="14">
        <v>9.4325441204666696E-2</v>
      </c>
      <c r="J112" s="14">
        <v>7.2989097553836299E-2</v>
      </c>
      <c r="K112">
        <v>1.7</v>
      </c>
      <c r="L112">
        <v>84</v>
      </c>
      <c r="M112" s="14">
        <v>2.5168405718165501E-3</v>
      </c>
      <c r="N112" s="14">
        <v>8.6889429921067803E-3</v>
      </c>
      <c r="O112" s="14">
        <v>0.21669542716151699</v>
      </c>
      <c r="P112">
        <v>2.4</v>
      </c>
      <c r="Q112">
        <v>905</v>
      </c>
      <c r="R112" s="14">
        <v>0.54505391771367295</v>
      </c>
      <c r="S112" s="14">
        <v>0.23041473988819999</v>
      </c>
      <c r="T112" s="14">
        <v>5.3263043320397503E-2</v>
      </c>
      <c r="U112">
        <v>1.1000000000000001</v>
      </c>
      <c r="V112">
        <v>455</v>
      </c>
      <c r="W112" s="14">
        <v>0.28023927302618801</v>
      </c>
      <c r="X112" s="14">
        <v>0.12971364915497</v>
      </c>
      <c r="Y112" s="14">
        <v>6.5996290462288595E-2</v>
      </c>
      <c r="Z112">
        <v>1.5</v>
      </c>
      <c r="AA112">
        <v>277</v>
      </c>
      <c r="AB112" s="14">
        <v>0.200827271357364</v>
      </c>
      <c r="AC112" s="14">
        <v>0.252209418113651</v>
      </c>
      <c r="AD112" s="14">
        <v>7.2897142136695403E-2</v>
      </c>
      <c r="AE112">
        <v>1.4</v>
      </c>
      <c r="AF112">
        <v>849</v>
      </c>
      <c r="AG112" s="14">
        <v>0.70034949757804998</v>
      </c>
      <c r="AH112" s="14">
        <v>0.37551274040333499</v>
      </c>
      <c r="AI112" s="14">
        <v>5.1966192846396198E-2</v>
      </c>
      <c r="AJ112">
        <v>1.1000000000000001</v>
      </c>
      <c r="AK112">
        <v>413</v>
      </c>
      <c r="AL112" s="14">
        <v>0.70450732907878699</v>
      </c>
      <c r="AM112" s="14">
        <v>0.41017456057898499</v>
      </c>
      <c r="AN112" s="14">
        <v>5.1289626462898599E-2</v>
      </c>
      <c r="AO112">
        <v>1.3</v>
      </c>
      <c r="AP112">
        <v>124</v>
      </c>
      <c r="AQ112" s="14">
        <v>2.2232147363853798E-2</v>
      </c>
      <c r="AR112" s="14">
        <v>2.51909236492763E-2</v>
      </c>
      <c r="AS112" s="14">
        <v>0.133378568270825</v>
      </c>
      <c r="AT112">
        <v>2</v>
      </c>
      <c r="AU112">
        <v>414</v>
      </c>
      <c r="AV112" s="14">
        <v>0.59429683613696904</v>
      </c>
      <c r="AW112" s="14">
        <v>0.268852838030192</v>
      </c>
      <c r="AX112" s="14">
        <v>5.2520985988292801E-2</v>
      </c>
      <c r="AY112">
        <v>1.4</v>
      </c>
      <c r="AZ112">
        <v>115</v>
      </c>
      <c r="BA112" s="14">
        <v>1.99835525677973E-2</v>
      </c>
      <c r="BB112" s="14">
        <v>2.83243030226294E-2</v>
      </c>
      <c r="BC112" s="14">
        <v>0.13800041095635701</v>
      </c>
      <c r="BD112">
        <v>2.1</v>
      </c>
      <c r="BE112">
        <v>254</v>
      </c>
      <c r="BF112" s="14">
        <v>0.15009205361244399</v>
      </c>
      <c r="BG112" s="14">
        <v>0.25263504200596199</v>
      </c>
      <c r="BH112" s="14">
        <v>7.9406486222167894E-2</v>
      </c>
      <c r="BI112">
        <v>1.5</v>
      </c>
    </row>
    <row r="113" spans="1:61" x14ac:dyDescent="0.25">
      <c r="A113" t="s">
        <v>806</v>
      </c>
      <c r="B113">
        <v>544</v>
      </c>
      <c r="C113" s="14">
        <v>0.524045113383102</v>
      </c>
      <c r="D113" s="14">
        <v>0.26358476429206201</v>
      </c>
      <c r="E113" s="14">
        <v>5.5439586292634097E-2</v>
      </c>
      <c r="F113">
        <v>1.2</v>
      </c>
      <c r="G113">
        <v>852</v>
      </c>
      <c r="H113" s="14">
        <v>0.51909184450532497</v>
      </c>
      <c r="I113" s="14">
        <v>0.28028671814071598</v>
      </c>
      <c r="J113" s="14">
        <v>5.3756465089185398E-2</v>
      </c>
      <c r="K113">
        <v>1.1000000000000001</v>
      </c>
      <c r="L113">
        <v>45</v>
      </c>
      <c r="M113" s="14">
        <v>1.15356856035364E-4</v>
      </c>
      <c r="N113" s="14">
        <v>1.1378541778177601E-3</v>
      </c>
      <c r="O113" s="14">
        <v>0.37431872982205699</v>
      </c>
      <c r="P113">
        <v>2.9</v>
      </c>
      <c r="Q113">
        <v>572</v>
      </c>
      <c r="R113" s="14">
        <v>0.89385128432354299</v>
      </c>
      <c r="S113" s="14">
        <v>0.37786447263798101</v>
      </c>
      <c r="T113" s="14">
        <v>5.0156928275308398E-2</v>
      </c>
      <c r="U113">
        <v>1.3</v>
      </c>
      <c r="V113">
        <v>95</v>
      </c>
      <c r="W113" s="14">
        <v>3.8659687213615702E-5</v>
      </c>
      <c r="X113" s="14">
        <v>4.4573891400143502E-4</v>
      </c>
      <c r="Y113" s="14">
        <v>0.46265999531801899</v>
      </c>
      <c r="Z113">
        <v>2.4</v>
      </c>
      <c r="AA113">
        <v>6</v>
      </c>
      <c r="AB113" s="14">
        <v>5.3981190998102502E-3</v>
      </c>
      <c r="AC113" s="14">
        <v>8.4005512032715807E-2</v>
      </c>
      <c r="AD113" s="14">
        <v>0.182053135315356</v>
      </c>
      <c r="AE113">
        <v>3.1</v>
      </c>
      <c r="AF113">
        <v>156</v>
      </c>
      <c r="AG113" s="14">
        <v>2.2817457298627601E-2</v>
      </c>
      <c r="AH113" s="14">
        <v>4.8936971891174103E-2</v>
      </c>
      <c r="AI113" s="14">
        <v>0.13252521098746101</v>
      </c>
      <c r="AJ113">
        <v>1.7</v>
      </c>
      <c r="AK113">
        <v>812</v>
      </c>
      <c r="AL113" s="14">
        <v>0.83192401431815499</v>
      </c>
      <c r="AM113" s="14">
        <v>0.48435843450237998</v>
      </c>
      <c r="AN113" s="14">
        <v>5.0402750243996097E-2</v>
      </c>
      <c r="AO113">
        <v>1.1000000000000001</v>
      </c>
      <c r="AP113">
        <v>329</v>
      </c>
      <c r="AQ113" s="14">
        <v>6.9804218815479893E-2</v>
      </c>
      <c r="AR113" s="14">
        <v>4.6640406815478701E-2</v>
      </c>
      <c r="AS113" s="14">
        <v>9.8912475966174807E-2</v>
      </c>
      <c r="AT113">
        <v>1.9</v>
      </c>
      <c r="AU113">
        <v>207</v>
      </c>
      <c r="AV113" s="14">
        <v>3.3096857431314103E-2</v>
      </c>
      <c r="AW113" s="14">
        <v>4.4917876939052102E-2</v>
      </c>
      <c r="AX113" s="14">
        <v>9.6065523021710897E-2</v>
      </c>
      <c r="AY113">
        <v>1.6</v>
      </c>
      <c r="AZ113">
        <v>21</v>
      </c>
      <c r="BA113" s="14">
        <v>3.7889207152064198E-4</v>
      </c>
      <c r="BB113" s="14">
        <v>3.5802288941411201E-3</v>
      </c>
      <c r="BC113" s="14">
        <v>0.31923836721759202</v>
      </c>
      <c r="BD113">
        <v>3.2</v>
      </c>
      <c r="BE113">
        <v>34</v>
      </c>
      <c r="BF113" s="14">
        <v>4.0713661471937203E-2</v>
      </c>
      <c r="BG113" s="14">
        <v>0.178771488013483</v>
      </c>
      <c r="BH113" s="14">
        <v>0.11375913474499499</v>
      </c>
      <c r="BI113">
        <v>2</v>
      </c>
    </row>
    <row r="114" spans="1:61" x14ac:dyDescent="0.25">
      <c r="A114" t="s">
        <v>875</v>
      </c>
      <c r="B114">
        <v>783</v>
      </c>
      <c r="C114" s="14">
        <v>0.62892760995309704</v>
      </c>
      <c r="D114" s="14">
        <v>0.31633867312691999</v>
      </c>
      <c r="E114" s="14">
        <v>5.3109680133866001E-2</v>
      </c>
      <c r="F114">
        <v>1.1000000000000001</v>
      </c>
      <c r="G114">
        <v>201</v>
      </c>
      <c r="H114" s="14">
        <v>1.2371084013553E-2</v>
      </c>
      <c r="I114" s="14">
        <v>2.6719360550202399E-2</v>
      </c>
      <c r="J114" s="14">
        <v>0.11686956666728</v>
      </c>
      <c r="K114">
        <v>1.6</v>
      </c>
      <c r="L114">
        <v>213</v>
      </c>
      <c r="M114" s="14">
        <v>2.0657514565037002E-2</v>
      </c>
      <c r="N114" s="14">
        <v>3.7058999586621802E-2</v>
      </c>
      <c r="O114" s="14">
        <v>0.135808599097267</v>
      </c>
      <c r="P114">
        <v>1.7</v>
      </c>
      <c r="Q114">
        <v>198</v>
      </c>
      <c r="R114" s="14">
        <v>2.89922992118807E-3</v>
      </c>
      <c r="S114" s="14">
        <v>6.1280662926778799E-3</v>
      </c>
      <c r="T114" s="14">
        <v>0.153028835273225</v>
      </c>
      <c r="U114">
        <v>1.8</v>
      </c>
      <c r="V114">
        <v>198</v>
      </c>
      <c r="W114" s="14">
        <v>5.5378895929197799E-3</v>
      </c>
      <c r="X114" s="14">
        <v>1.21422056253754E-2</v>
      </c>
      <c r="Y114" s="14">
        <v>0.18677961095526799</v>
      </c>
      <c r="Z114">
        <v>1.8</v>
      </c>
      <c r="AA114">
        <v>924</v>
      </c>
      <c r="AB114" s="14">
        <v>0.88730533501699005</v>
      </c>
      <c r="AC114" s="14">
        <v>0.60827980149538796</v>
      </c>
      <c r="AD114" s="14">
        <v>5.02662266137801E-2</v>
      </c>
      <c r="AE114">
        <v>1</v>
      </c>
      <c r="AF114">
        <v>846</v>
      </c>
      <c r="AG114" s="14">
        <v>0.62278699212954103</v>
      </c>
      <c r="AH114" s="14">
        <v>0.33392534857362599</v>
      </c>
      <c r="AI114" s="14">
        <v>5.3223224410043901E-2</v>
      </c>
      <c r="AJ114">
        <v>1.1000000000000001</v>
      </c>
      <c r="AK114">
        <v>181</v>
      </c>
      <c r="AL114" s="14">
        <v>9.0212370799203003E-4</v>
      </c>
      <c r="AM114" s="14">
        <v>1.02225968694751E-2</v>
      </c>
      <c r="AN114" s="14">
        <v>0.184818888097565</v>
      </c>
      <c r="AO114">
        <v>1.5</v>
      </c>
      <c r="AP114">
        <v>158</v>
      </c>
      <c r="AQ114" s="14">
        <v>3.9171217514744001E-4</v>
      </c>
      <c r="AR114" s="14">
        <v>2.2246754116659502E-3</v>
      </c>
      <c r="AS114" s="14">
        <v>0.30645010401377099</v>
      </c>
      <c r="AT114">
        <v>1.8</v>
      </c>
      <c r="AU114">
        <v>263</v>
      </c>
      <c r="AV114" s="14">
        <v>2.6779223673808398E-3</v>
      </c>
      <c r="AW114" s="14">
        <v>9.6916824686435199E-3</v>
      </c>
      <c r="AX114" s="14">
        <v>0.15518729361348299</v>
      </c>
      <c r="AY114">
        <v>1.4</v>
      </c>
      <c r="AZ114">
        <v>214</v>
      </c>
      <c r="BA114" s="14">
        <v>1.1036968226404401E-3</v>
      </c>
      <c r="BB114" s="14">
        <v>5.3699239934208304E-3</v>
      </c>
      <c r="BC114" s="14">
        <v>0.26143638766148097</v>
      </c>
      <c r="BD114">
        <v>1.7</v>
      </c>
      <c r="BE114">
        <v>510</v>
      </c>
      <c r="BF114" s="14">
        <v>0.14042484108675199</v>
      </c>
      <c r="BG114" s="14">
        <v>0.25263504200596199</v>
      </c>
      <c r="BH114" s="14">
        <v>8.0959148819808799E-2</v>
      </c>
      <c r="BI114">
        <v>1.2</v>
      </c>
    </row>
    <row r="115" spans="1:61" x14ac:dyDescent="0.25">
      <c r="A115" t="s">
        <v>783</v>
      </c>
      <c r="B115">
        <v>577</v>
      </c>
      <c r="C115" s="14">
        <v>0.107439097276899</v>
      </c>
      <c r="D115" s="14">
        <v>0.10807966111414</v>
      </c>
      <c r="E115" s="14">
        <v>8.7597051084333494E-2</v>
      </c>
      <c r="F115">
        <v>1.2</v>
      </c>
      <c r="G115">
        <v>767</v>
      </c>
      <c r="H115" s="14">
        <v>0.40723937898514401</v>
      </c>
      <c r="I115" s="14">
        <v>0.21989131642432899</v>
      </c>
      <c r="J115" s="14">
        <v>5.6255020860893797E-2</v>
      </c>
      <c r="K115">
        <v>1.1000000000000001</v>
      </c>
      <c r="L115">
        <v>586</v>
      </c>
      <c r="M115" s="14">
        <v>0.10470150360246</v>
      </c>
      <c r="N115" s="14">
        <v>8.8806019773467595E-2</v>
      </c>
      <c r="O115" s="14">
        <v>8.8247615080480596E-2</v>
      </c>
      <c r="P115">
        <v>1.3</v>
      </c>
      <c r="Q115">
        <v>367</v>
      </c>
      <c r="R115" s="14">
        <v>3.53212359960405E-2</v>
      </c>
      <c r="S115" s="14">
        <v>2.9863223215405701E-2</v>
      </c>
      <c r="T115" s="14">
        <v>9.4781504042825704E-2</v>
      </c>
      <c r="U115">
        <v>1.3</v>
      </c>
      <c r="V115">
        <v>281</v>
      </c>
      <c r="W115" s="14">
        <v>5.8679567029773505E-4</v>
      </c>
      <c r="X115" s="14">
        <v>2.4444777561918999E-3</v>
      </c>
      <c r="Y115" s="14">
        <v>0.29480087614515099</v>
      </c>
      <c r="Z115">
        <v>1.5</v>
      </c>
      <c r="AA115">
        <v>615</v>
      </c>
      <c r="AB115" s="14">
        <v>0.57990694741002802</v>
      </c>
      <c r="AC115" s="14">
        <v>0.39754712265943198</v>
      </c>
      <c r="AD115" s="14">
        <v>5.41007103196645E-2</v>
      </c>
      <c r="AE115">
        <v>1.1000000000000001</v>
      </c>
      <c r="AF115">
        <v>474</v>
      </c>
      <c r="AG115" s="14">
        <v>7.37403392972934E-2</v>
      </c>
      <c r="AH115" s="14">
        <v>7.9076052695282895E-2</v>
      </c>
      <c r="AI115" s="14">
        <v>9.7421029421631E-2</v>
      </c>
      <c r="AJ115">
        <v>1.3</v>
      </c>
      <c r="AK115">
        <v>726</v>
      </c>
      <c r="AL115" s="14">
        <v>0.74156805838688999</v>
      </c>
      <c r="AM115" s="14">
        <v>0.43175186393871701</v>
      </c>
      <c r="AN115" s="14">
        <v>5.0974171972062499E-2</v>
      </c>
      <c r="AO115">
        <v>1.1000000000000001</v>
      </c>
      <c r="AP115">
        <v>728</v>
      </c>
      <c r="AQ115" s="14">
        <v>0.67967885517895699</v>
      </c>
      <c r="AR115" s="14">
        <v>0.22706720916985201</v>
      </c>
      <c r="AS115" s="14">
        <v>5.2265126053014102E-2</v>
      </c>
      <c r="AT115">
        <v>1.2</v>
      </c>
      <c r="AU115">
        <v>247</v>
      </c>
      <c r="AV115" s="14">
        <v>1.5169177146809701E-2</v>
      </c>
      <c r="AW115" s="14">
        <v>2.7449423106554099E-2</v>
      </c>
      <c r="AX115" s="14">
        <v>0.112416145631628</v>
      </c>
      <c r="AY115">
        <v>1.5</v>
      </c>
      <c r="AZ115">
        <v>261</v>
      </c>
      <c r="BA115" s="14">
        <v>2.2804007717022901E-2</v>
      </c>
      <c r="BB115" s="14">
        <v>3.2321961899216503E-2</v>
      </c>
      <c r="BC115" s="14">
        <v>0.13349782816455599</v>
      </c>
      <c r="BD115">
        <v>1.5</v>
      </c>
      <c r="BE115">
        <v>861</v>
      </c>
      <c r="BF115" s="14">
        <v>0.87908515537310405</v>
      </c>
      <c r="BG115" s="14">
        <v>0.64333590427599896</v>
      </c>
      <c r="BH115" s="14">
        <v>5.0306824791594797E-2</v>
      </c>
      <c r="BI115">
        <v>1</v>
      </c>
    </row>
    <row r="116" spans="1:61" x14ac:dyDescent="0.25">
      <c r="A116" t="s">
        <v>863</v>
      </c>
      <c r="B116">
        <v>804</v>
      </c>
      <c r="C116" s="14">
        <v>0.87716919168267904</v>
      </c>
      <c r="D116" s="14">
        <v>0.441199485939892</v>
      </c>
      <c r="E116" s="14">
        <v>5.0315696483633099E-2</v>
      </c>
      <c r="F116">
        <v>1.1000000000000001</v>
      </c>
      <c r="G116">
        <v>485</v>
      </c>
      <c r="H116" s="14">
        <v>0.10582863567987</v>
      </c>
      <c r="I116" s="14">
        <v>9.4325441204666696E-2</v>
      </c>
      <c r="J116" s="14">
        <v>7.5173090101347304E-2</v>
      </c>
      <c r="K116">
        <v>1.3</v>
      </c>
      <c r="L116">
        <v>118</v>
      </c>
      <c r="M116" s="14">
        <v>2.4580187784125599E-3</v>
      </c>
      <c r="N116" s="14">
        <v>8.6889429921067803E-3</v>
      </c>
      <c r="O116" s="14">
        <v>0.21772901791042701</v>
      </c>
      <c r="P116">
        <v>2.1</v>
      </c>
      <c r="Q116">
        <v>645</v>
      </c>
      <c r="R116" s="14">
        <v>0.11075833873360701</v>
      </c>
      <c r="S116" s="14">
        <v>4.6821705120115402E-2</v>
      </c>
      <c r="T116" s="14">
        <v>7.4241894541261899E-2</v>
      </c>
      <c r="U116">
        <v>1.2</v>
      </c>
      <c r="V116">
        <v>159</v>
      </c>
      <c r="W116" s="14">
        <v>3.5862056770655701E-3</v>
      </c>
      <c r="X116" s="14">
        <v>8.5068765006279697E-3</v>
      </c>
      <c r="Y116" s="14">
        <v>0.20540561184355199</v>
      </c>
      <c r="Z116">
        <v>2</v>
      </c>
      <c r="AA116">
        <v>74</v>
      </c>
      <c r="AB116" s="14">
        <v>1.81217485256783E-2</v>
      </c>
      <c r="AC116" s="14">
        <v>0.12980045263415599</v>
      </c>
      <c r="AD116" s="14">
        <v>0.13896458692010999</v>
      </c>
      <c r="AE116">
        <v>1.6</v>
      </c>
      <c r="AF116">
        <v>511</v>
      </c>
      <c r="AG116" s="14">
        <v>9.9037217871027303E-2</v>
      </c>
      <c r="AH116" s="14">
        <v>0.102997602461081</v>
      </c>
      <c r="AI116" s="14">
        <v>8.9661189213178602E-2</v>
      </c>
      <c r="AJ116">
        <v>1.3</v>
      </c>
      <c r="AK116">
        <v>419</v>
      </c>
      <c r="AL116" s="14">
        <v>8.0740019585191003E-2</v>
      </c>
      <c r="AM116" s="14">
        <v>9.9319369609359207E-2</v>
      </c>
      <c r="AN116" s="14">
        <v>7.9724146052907299E-2</v>
      </c>
      <c r="AO116">
        <v>1.3</v>
      </c>
      <c r="AP116">
        <v>73</v>
      </c>
      <c r="AQ116" s="14">
        <v>8.9568335355338902E-4</v>
      </c>
      <c r="AR116" s="14">
        <v>3.88999029753583E-3</v>
      </c>
      <c r="AS116" s="14">
        <v>0.264448602772756</v>
      </c>
      <c r="AT116">
        <v>2.4</v>
      </c>
      <c r="AU116">
        <v>897</v>
      </c>
      <c r="AV116" s="14">
        <v>0.46965578521097601</v>
      </c>
      <c r="AW116" s="14">
        <v>0.21246670531183501</v>
      </c>
      <c r="AX116" s="14">
        <v>5.4680189091547801E-2</v>
      </c>
      <c r="AY116">
        <v>1</v>
      </c>
      <c r="AZ116">
        <v>165</v>
      </c>
      <c r="BA116" s="14">
        <v>9.7507072789647601E-3</v>
      </c>
      <c r="BB116" s="14">
        <v>1.8427286587631798E-2</v>
      </c>
      <c r="BC116" s="14">
        <v>0.16414269367772799</v>
      </c>
      <c r="BD116">
        <v>1.9</v>
      </c>
      <c r="BE116">
        <v>62</v>
      </c>
      <c r="BF116" s="14">
        <v>3.9458087997509203E-2</v>
      </c>
      <c r="BG116" s="14">
        <v>0.173258332718215</v>
      </c>
      <c r="BH116" s="14">
        <v>0.114680566368129</v>
      </c>
      <c r="BI116">
        <v>1.8</v>
      </c>
    </row>
    <row r="117" spans="1:61" x14ac:dyDescent="0.25">
      <c r="A117" t="s">
        <v>874</v>
      </c>
      <c r="B117">
        <v>497</v>
      </c>
      <c r="C117" s="14">
        <v>0.27044757148027398</v>
      </c>
      <c r="D117" s="14">
        <v>0.13603000497759599</v>
      </c>
      <c r="E117" s="14">
        <v>6.6760325876909707E-2</v>
      </c>
      <c r="F117">
        <v>1.3</v>
      </c>
      <c r="G117">
        <v>403</v>
      </c>
      <c r="H117" s="14">
        <v>8.5760964019649305E-2</v>
      </c>
      <c r="I117" s="14">
        <v>9.26142816693971E-2</v>
      </c>
      <c r="J117" s="14">
        <v>7.8690778634475295E-2</v>
      </c>
      <c r="K117">
        <v>1.4</v>
      </c>
      <c r="L117">
        <v>136</v>
      </c>
      <c r="M117" s="14">
        <v>1.52425095488262E-3</v>
      </c>
      <c r="N117" s="14">
        <v>6.7656914335103898E-3</v>
      </c>
      <c r="O117" s="14">
        <v>0.23921206453310001</v>
      </c>
      <c r="P117">
        <v>2</v>
      </c>
      <c r="Q117">
        <v>761</v>
      </c>
      <c r="R117" s="14">
        <v>0.58656298123954298</v>
      </c>
      <c r="S117" s="14">
        <v>0.24796217834242701</v>
      </c>
      <c r="T117" s="14">
        <v>5.2629137249815897E-2</v>
      </c>
      <c r="U117">
        <v>1.1000000000000001</v>
      </c>
      <c r="V117">
        <v>408</v>
      </c>
      <c r="W117" s="14">
        <v>6.07751532782718E-2</v>
      </c>
      <c r="X117" s="14">
        <v>5.6261685412955099E-2</v>
      </c>
      <c r="Y117" s="14">
        <v>0.102999933602529</v>
      </c>
      <c r="Z117">
        <v>1.6</v>
      </c>
      <c r="AA117">
        <v>284</v>
      </c>
      <c r="AB117" s="14">
        <v>0.21926868681558301</v>
      </c>
      <c r="AC117" s="14">
        <v>0.252209418113651</v>
      </c>
      <c r="AD117" s="14">
        <v>7.1027895414679396E-2</v>
      </c>
      <c r="AE117">
        <v>1.4</v>
      </c>
      <c r="AF117">
        <v>374</v>
      </c>
      <c r="AG117" s="14">
        <v>5.2633131388924101E-2</v>
      </c>
      <c r="AH117" s="14">
        <v>6.6195681290531702E-2</v>
      </c>
      <c r="AI117" s="14">
        <v>0.106824642595369</v>
      </c>
      <c r="AJ117">
        <v>1.5</v>
      </c>
      <c r="AK117">
        <v>485</v>
      </c>
      <c r="AL117" s="14">
        <v>0.210541424106859</v>
      </c>
      <c r="AM117" s="14">
        <v>0.122580323230458</v>
      </c>
      <c r="AN117" s="14">
        <v>6.4641686942895293E-2</v>
      </c>
      <c r="AO117">
        <v>1.3</v>
      </c>
      <c r="AP117">
        <v>128</v>
      </c>
      <c r="AQ117" s="14">
        <v>1.1126346974433801E-3</v>
      </c>
      <c r="AR117" s="14">
        <v>4.4411793585329602E-3</v>
      </c>
      <c r="AS117" s="14">
        <v>0.25398433614108301</v>
      </c>
      <c r="AT117">
        <v>1.9</v>
      </c>
      <c r="AU117">
        <v>669</v>
      </c>
      <c r="AV117" s="14">
        <v>0.43999084773431801</v>
      </c>
      <c r="AW117" s="14">
        <v>0.19904663953724699</v>
      </c>
      <c r="AX117" s="14">
        <v>5.53505071523617E-2</v>
      </c>
      <c r="AY117">
        <v>1.2</v>
      </c>
      <c r="AZ117">
        <v>575</v>
      </c>
      <c r="BA117" s="14">
        <v>0.32702820479476302</v>
      </c>
      <c r="BB117" s="14">
        <v>0.15450782901134499</v>
      </c>
      <c r="BC117" s="14">
        <v>6.3071804170606593E-2</v>
      </c>
      <c r="BD117">
        <v>1.3</v>
      </c>
      <c r="BE117">
        <v>222</v>
      </c>
      <c r="BF117" s="14">
        <v>6.7295794406810494E-2</v>
      </c>
      <c r="BG117" s="14">
        <v>0.19953647312834999</v>
      </c>
      <c r="BH117" s="14">
        <v>9.9581229368602003E-2</v>
      </c>
      <c r="BI117">
        <v>1.5</v>
      </c>
    </row>
    <row r="118" spans="1:61" x14ac:dyDescent="0.25">
      <c r="A118" t="s">
        <v>768</v>
      </c>
      <c r="B118">
        <v>555</v>
      </c>
      <c r="C118" s="14">
        <v>9.8608423417543903E-2</v>
      </c>
      <c r="D118" s="14">
        <v>0.102363933759012</v>
      </c>
      <c r="E118" s="14">
        <v>8.9772140379046003E-2</v>
      </c>
      <c r="F118">
        <v>1.2</v>
      </c>
      <c r="G118">
        <v>200</v>
      </c>
      <c r="H118" s="14">
        <v>7.1446336098102104E-4</v>
      </c>
      <c r="I118" s="14">
        <v>3.4720085380033601E-3</v>
      </c>
      <c r="J118" s="14">
        <v>0.19181917697585299</v>
      </c>
      <c r="K118">
        <v>1.6</v>
      </c>
      <c r="L118">
        <v>574</v>
      </c>
      <c r="M118" s="14">
        <v>0.123264827405432</v>
      </c>
      <c r="N118" s="14">
        <v>8.8806019773467595E-2</v>
      </c>
      <c r="O118" s="14">
        <v>8.4192247409115795E-2</v>
      </c>
      <c r="P118">
        <v>1.3</v>
      </c>
      <c r="Q118">
        <v>129</v>
      </c>
      <c r="R118" s="14">
        <v>5.0559099151747901E-7</v>
      </c>
      <c r="S118" s="14">
        <v>1.70985824358777E-5</v>
      </c>
      <c r="T118" s="14">
        <v>0.50973924790841796</v>
      </c>
      <c r="U118">
        <v>2</v>
      </c>
      <c r="V118">
        <v>258</v>
      </c>
      <c r="W118" s="14">
        <v>5.0082250701292104E-3</v>
      </c>
      <c r="X118" s="14">
        <v>1.15907228601603E-2</v>
      </c>
      <c r="Y118" s="14">
        <v>0.19099255682048299</v>
      </c>
      <c r="Z118">
        <v>1.6</v>
      </c>
      <c r="AA118">
        <v>419</v>
      </c>
      <c r="AB118" s="14">
        <v>0.18747457820057201</v>
      </c>
      <c r="AC118" s="14">
        <v>0.252209418113651</v>
      </c>
      <c r="AD118" s="14">
        <v>7.4392476581136693E-2</v>
      </c>
      <c r="AE118">
        <v>1.3</v>
      </c>
      <c r="AF118">
        <v>238</v>
      </c>
      <c r="AG118" s="14">
        <v>2.7185374252355999E-2</v>
      </c>
      <c r="AH118" s="14">
        <v>5.1786450126438101E-2</v>
      </c>
      <c r="AI118" s="14">
        <v>0.126858855397839</v>
      </c>
      <c r="AJ118">
        <v>1.4</v>
      </c>
      <c r="AK118">
        <v>73</v>
      </c>
      <c r="AL118" s="14">
        <v>1.5851626082974399E-5</v>
      </c>
      <c r="AM118" s="14">
        <v>7.3832404515062396E-4</v>
      </c>
      <c r="AN118" s="14">
        <v>0.32913223426741001</v>
      </c>
      <c r="AO118">
        <v>2</v>
      </c>
      <c r="AP118">
        <v>144</v>
      </c>
      <c r="AQ118" s="14">
        <v>1.6860793453652399E-3</v>
      </c>
      <c r="AR118" s="14">
        <v>5.6328562890221598E-3</v>
      </c>
      <c r="AS118" s="14">
        <v>0.234580899118391</v>
      </c>
      <c r="AT118">
        <v>1.9</v>
      </c>
      <c r="AU118">
        <v>278</v>
      </c>
      <c r="AV118" s="14">
        <v>5.1512801325178598E-3</v>
      </c>
      <c r="AW118" s="14">
        <v>1.3982268108155799E-2</v>
      </c>
      <c r="AX118" s="14">
        <v>0.13798622064094401</v>
      </c>
      <c r="AY118">
        <v>1.4</v>
      </c>
      <c r="AZ118">
        <v>578</v>
      </c>
      <c r="BA118" s="14">
        <v>7.7350667148090593E-2</v>
      </c>
      <c r="BB118" s="14">
        <v>6.6080909321412903E-2</v>
      </c>
      <c r="BC118" s="14">
        <v>9.6285088931982898E-2</v>
      </c>
      <c r="BD118">
        <v>1.3</v>
      </c>
      <c r="BE118">
        <v>808</v>
      </c>
      <c r="BF118" s="14">
        <v>0.984933099107974</v>
      </c>
      <c r="BG118" s="14">
        <v>0.72079800471327304</v>
      </c>
      <c r="BH118" s="14">
        <v>5.0004724179662098E-2</v>
      </c>
      <c r="BI118">
        <v>1.1000000000000001</v>
      </c>
    </row>
    <row r="119" spans="1:61" x14ac:dyDescent="0.25">
      <c r="A119" t="s">
        <v>765</v>
      </c>
      <c r="B119">
        <v>788</v>
      </c>
      <c r="C119" s="14">
        <v>0.57802595498722797</v>
      </c>
      <c r="D119" s="14">
        <v>0.29073610498228403</v>
      </c>
      <c r="E119" s="14">
        <v>5.4132068588165098E-2</v>
      </c>
      <c r="F119">
        <v>1.1000000000000001</v>
      </c>
      <c r="G119">
        <v>661</v>
      </c>
      <c r="H119" s="14">
        <v>0.35836304411343201</v>
      </c>
      <c r="I119" s="14">
        <v>0.19350024971629101</v>
      </c>
      <c r="J119" s="14">
        <v>5.7717306213527199E-2</v>
      </c>
      <c r="K119">
        <v>1.2</v>
      </c>
      <c r="L119">
        <v>298</v>
      </c>
      <c r="M119" s="14">
        <v>4.5796277633041602E-2</v>
      </c>
      <c r="N119" s="14">
        <v>6.0631987807948699E-2</v>
      </c>
      <c r="O119" s="14">
        <v>0.110867671692117</v>
      </c>
      <c r="P119">
        <v>1.3</v>
      </c>
      <c r="Q119">
        <v>578</v>
      </c>
      <c r="R119" s="14">
        <v>0.151688346185123</v>
      </c>
      <c r="S119" s="14">
        <v>6.4124354847178697E-2</v>
      </c>
      <c r="T119" s="14">
        <v>6.9293565341014302E-2</v>
      </c>
      <c r="U119">
        <v>1.3</v>
      </c>
      <c r="V119">
        <v>670</v>
      </c>
      <c r="W119" s="14">
        <v>0.109228109742212</v>
      </c>
      <c r="X119" s="14">
        <v>7.3726295427847394E-2</v>
      </c>
      <c r="Y119" s="14">
        <v>8.7225044387252704E-2</v>
      </c>
      <c r="Z119">
        <v>1.2</v>
      </c>
      <c r="AA119">
        <v>87</v>
      </c>
      <c r="AB119" s="14">
        <v>5.7203594392755096E-3</v>
      </c>
      <c r="AC119" s="14">
        <v>8.4005512032715807E-2</v>
      </c>
      <c r="AD119" s="14">
        <v>0.179843539803722</v>
      </c>
      <c r="AE119">
        <v>1.5</v>
      </c>
      <c r="AF119">
        <v>525</v>
      </c>
      <c r="AG119" s="14">
        <v>9.9181319240181795E-2</v>
      </c>
      <c r="AH119" s="14">
        <v>0.102997602461081</v>
      </c>
      <c r="AI119" s="14">
        <v>8.9624032259223496E-2</v>
      </c>
      <c r="AJ119">
        <v>1.3</v>
      </c>
      <c r="AK119">
        <v>682</v>
      </c>
      <c r="AL119" s="14">
        <v>0.34219815526290298</v>
      </c>
      <c r="AM119" s="14">
        <v>0.19923281443989599</v>
      </c>
      <c r="AN119" s="14">
        <v>5.8266823669827397E-2</v>
      </c>
      <c r="AO119">
        <v>1.1000000000000001</v>
      </c>
      <c r="AP119">
        <v>846</v>
      </c>
      <c r="AQ119" s="14">
        <v>0.848342960691161</v>
      </c>
      <c r="AR119" s="14">
        <v>0.283414537667664</v>
      </c>
      <c r="AS119" s="14">
        <v>5.04835147786864E-2</v>
      </c>
      <c r="AT119">
        <v>1.1000000000000001</v>
      </c>
      <c r="AU119">
        <v>742</v>
      </c>
      <c r="AV119" s="14">
        <v>0.72225076595047499</v>
      </c>
      <c r="AW119" s="14">
        <v>0.32673767785382002</v>
      </c>
      <c r="AX119" s="14">
        <v>5.1117358565228699E-2</v>
      </c>
      <c r="AY119">
        <v>1.1000000000000001</v>
      </c>
      <c r="AZ119">
        <v>340</v>
      </c>
      <c r="BA119" s="14">
        <v>4.6377774773089499E-2</v>
      </c>
      <c r="BB119" s="14">
        <v>4.3823310586096197E-2</v>
      </c>
      <c r="BC119" s="14">
        <v>0.11089803364959799</v>
      </c>
      <c r="BD119">
        <v>1.2</v>
      </c>
      <c r="BE119">
        <v>773</v>
      </c>
      <c r="BF119" s="14">
        <v>0.39345610993166602</v>
      </c>
      <c r="BG119" s="14">
        <v>0.28794075378098399</v>
      </c>
      <c r="BH119" s="14">
        <v>5.9885518584131998E-2</v>
      </c>
      <c r="BI119">
        <v>1.1000000000000001</v>
      </c>
    </row>
    <row r="120" spans="1:61" x14ac:dyDescent="0.25">
      <c r="A120" t="s">
        <v>812</v>
      </c>
      <c r="B120">
        <v>13</v>
      </c>
      <c r="C120" s="14">
        <v>2.3099963897188399E-4</v>
      </c>
      <c r="D120" s="14">
        <v>4.8926616170202096E-3</v>
      </c>
      <c r="E120" s="14">
        <v>0.33495745221176998</v>
      </c>
      <c r="F120">
        <v>2.8</v>
      </c>
      <c r="G120">
        <v>913</v>
      </c>
      <c r="H120" s="14">
        <v>0.97088629951986305</v>
      </c>
      <c r="I120" s="14">
        <v>0.52423581194871705</v>
      </c>
      <c r="J120" s="14">
        <v>5.0011895226978097E-2</v>
      </c>
      <c r="K120">
        <v>1</v>
      </c>
      <c r="L120">
        <v>568</v>
      </c>
      <c r="M120" s="14">
        <v>0.16076138964682499</v>
      </c>
      <c r="N120" s="14">
        <v>8.8806019773467595E-2</v>
      </c>
      <c r="O120" s="14">
        <v>7.7898731523216899E-2</v>
      </c>
      <c r="P120">
        <v>1.3</v>
      </c>
      <c r="Q120">
        <v>53</v>
      </c>
      <c r="R120" s="14">
        <v>2.1987764082653701E-4</v>
      </c>
      <c r="S120" s="14">
        <v>8.4050780276801297E-4</v>
      </c>
      <c r="T120" s="14">
        <v>0.23361131284459899</v>
      </c>
      <c r="U120">
        <v>2.7</v>
      </c>
      <c r="V120">
        <v>126</v>
      </c>
      <c r="W120" s="14">
        <v>6.3044215823034799E-3</v>
      </c>
      <c r="X120" s="14">
        <v>1.21422056253754E-2</v>
      </c>
      <c r="Y120" s="14">
        <v>0.18143213946126199</v>
      </c>
      <c r="Z120">
        <v>2.2000000000000002</v>
      </c>
      <c r="AA120">
        <v>424</v>
      </c>
      <c r="AB120" s="14">
        <v>0.17636357208929901</v>
      </c>
      <c r="AC120" s="14">
        <v>0.252209418113651</v>
      </c>
      <c r="AD120" s="14">
        <v>7.5742842378315398E-2</v>
      </c>
      <c r="AE120">
        <v>1.3</v>
      </c>
      <c r="AF120">
        <v>106</v>
      </c>
      <c r="AG120" s="14">
        <v>1.70870487586046E-2</v>
      </c>
      <c r="AH120" s="14">
        <v>3.7465697998100601E-2</v>
      </c>
      <c r="AI120" s="14">
        <v>0.142206999092853</v>
      </c>
      <c r="AJ120">
        <v>2</v>
      </c>
      <c r="AK120">
        <v>79</v>
      </c>
      <c r="AL120" s="14">
        <v>9.2471756486744896E-4</v>
      </c>
      <c r="AM120" s="14">
        <v>1.02292999636748E-2</v>
      </c>
      <c r="AN120" s="14">
        <v>0.18408574922333101</v>
      </c>
      <c r="AO120">
        <v>1.9</v>
      </c>
      <c r="AP120">
        <v>566</v>
      </c>
      <c r="AQ120" s="14">
        <v>0.14650269447818001</v>
      </c>
      <c r="AR120" s="14">
        <v>5.7449880121590698E-2</v>
      </c>
      <c r="AS120" s="14">
        <v>8.0055667530061506E-2</v>
      </c>
      <c r="AT120">
        <v>1.3</v>
      </c>
      <c r="AU120">
        <v>6</v>
      </c>
      <c r="AV120" s="14">
        <v>3.0661980194079898E-5</v>
      </c>
      <c r="AW120" s="14">
        <v>1.2067870981945601E-3</v>
      </c>
      <c r="AX120" s="14">
        <v>0.310386862215901</v>
      </c>
      <c r="AY120">
        <v>3.8</v>
      </c>
      <c r="AZ120">
        <v>54</v>
      </c>
      <c r="BA120" s="14">
        <v>3.9126762777873499E-3</v>
      </c>
      <c r="BB120" s="14">
        <v>1.1091504190310001E-2</v>
      </c>
      <c r="BC120" s="14">
        <v>0.20158370819763599</v>
      </c>
      <c r="BD120">
        <v>2.5</v>
      </c>
      <c r="BE120">
        <v>233</v>
      </c>
      <c r="BF120" s="14">
        <v>5.8342958176380098E-2</v>
      </c>
      <c r="BG120" s="14">
        <v>0.19953647312834999</v>
      </c>
      <c r="BH120" s="14">
        <v>0.10349223373661</v>
      </c>
      <c r="BI120">
        <v>1.5</v>
      </c>
    </row>
    <row r="121" spans="1:61" x14ac:dyDescent="0.25">
      <c r="A121" t="s">
        <v>785</v>
      </c>
      <c r="B121">
        <v>844</v>
      </c>
      <c r="C121" s="14">
        <v>0.71081470369212096</v>
      </c>
      <c r="D121" s="14">
        <v>0.35752632997276002</v>
      </c>
      <c r="E121" s="14">
        <v>5.1824183651849903E-2</v>
      </c>
      <c r="F121">
        <v>1.1000000000000001</v>
      </c>
      <c r="G121">
        <v>226</v>
      </c>
      <c r="H121" s="14">
        <v>4.6624372083281502E-4</v>
      </c>
      <c r="I121" s="14">
        <v>2.64368616275488E-3</v>
      </c>
      <c r="J121" s="14">
        <v>0.205046178614924</v>
      </c>
      <c r="K121">
        <v>1.6</v>
      </c>
      <c r="L121">
        <v>294</v>
      </c>
      <c r="M121" s="14">
        <v>4.7687164805695598E-2</v>
      </c>
      <c r="N121" s="14">
        <v>6.0631987807948699E-2</v>
      </c>
      <c r="O121" s="14">
        <v>0.10968231136998199</v>
      </c>
      <c r="P121">
        <v>1.3</v>
      </c>
      <c r="Q121">
        <v>231</v>
      </c>
      <c r="R121" s="14">
        <v>7.6832171527385596E-4</v>
      </c>
      <c r="S121" s="14">
        <v>2.2735889000213699E-3</v>
      </c>
      <c r="T121" s="14">
        <v>0.19177453803431799</v>
      </c>
      <c r="U121">
        <v>1.7</v>
      </c>
      <c r="V121">
        <v>485</v>
      </c>
      <c r="W121" s="14">
        <v>5.2657643094965602E-2</v>
      </c>
      <c r="X121" s="14">
        <v>4.8747022271284197E-2</v>
      </c>
      <c r="Y121" s="14">
        <v>0.107139571512506</v>
      </c>
      <c r="Z121">
        <v>1.4</v>
      </c>
      <c r="AA121">
        <v>576</v>
      </c>
      <c r="AB121" s="14">
        <v>0.83783988548185595</v>
      </c>
      <c r="AC121" s="14">
        <v>0.57436945222025904</v>
      </c>
      <c r="AD121" s="14">
        <v>5.0555641079171598E-2</v>
      </c>
      <c r="AE121">
        <v>1.2</v>
      </c>
      <c r="AF121">
        <v>26</v>
      </c>
      <c r="AG121" s="14">
        <v>3.4010892428049097E-5</v>
      </c>
      <c r="AH121" s="14">
        <v>7.6590900038084298E-4</v>
      </c>
      <c r="AI121" s="14">
        <v>0.44809968464125599</v>
      </c>
      <c r="AJ121">
        <v>2.9</v>
      </c>
      <c r="AK121">
        <v>851</v>
      </c>
      <c r="AL121" s="14">
        <v>0.94495512762948597</v>
      </c>
      <c r="AM121" s="14">
        <v>0.55016681621907904</v>
      </c>
      <c r="AN121" s="14">
        <v>5.0042573652530099E-2</v>
      </c>
      <c r="AO121">
        <v>1.1000000000000001</v>
      </c>
      <c r="AP121">
        <v>927</v>
      </c>
      <c r="AQ121" s="14">
        <v>0.84382524943015003</v>
      </c>
      <c r="AR121" s="14">
        <v>0.28190526004330302</v>
      </c>
      <c r="AS121" s="14">
        <v>5.0513173706850802E-2</v>
      </c>
      <c r="AT121">
        <v>1</v>
      </c>
      <c r="AU121">
        <v>17</v>
      </c>
      <c r="AV121" s="14">
        <v>1.22393868308035E-4</v>
      </c>
      <c r="AW121" s="14">
        <v>2.0110714921162498E-3</v>
      </c>
      <c r="AX121" s="14">
        <v>0.25504007133393503</v>
      </c>
      <c r="AY121">
        <v>2.8</v>
      </c>
      <c r="AZ121">
        <v>40</v>
      </c>
      <c r="BA121" s="14">
        <v>3.9492388673156799E-4</v>
      </c>
      <c r="BB121" s="14">
        <v>3.6285377448023199E-3</v>
      </c>
      <c r="BC121" s="14">
        <v>0.31687715265378802</v>
      </c>
      <c r="BD121">
        <v>2.8</v>
      </c>
      <c r="BE121">
        <v>896</v>
      </c>
      <c r="BF121" s="14">
        <v>0.90883250695457696</v>
      </c>
      <c r="BG121" s="14">
        <v>0.66510573989716903</v>
      </c>
      <c r="BH121" s="14">
        <v>5.0173786476035702E-2</v>
      </c>
      <c r="BI121">
        <v>1</v>
      </c>
    </row>
  </sheetData>
  <mergeCells count="12">
    <mergeCell ref="AF1:AJ1"/>
    <mergeCell ref="AK1:AO1"/>
    <mergeCell ref="AU1:AY1"/>
    <mergeCell ref="AZ1:BD1"/>
    <mergeCell ref="BE1:BI1"/>
    <mergeCell ref="AP1:AT1"/>
    <mergeCell ref="AA1:AE1"/>
    <mergeCell ref="B1:F1"/>
    <mergeCell ref="G1:K1"/>
    <mergeCell ref="L1:P1"/>
    <mergeCell ref="Q1:U1"/>
    <mergeCell ref="V1:Z1"/>
  </mergeCells>
  <conditionalFormatting sqref="C2">
    <cfRule type="cellIs" dxfId="14" priority="21" operator="lessThan">
      <formula>0.05</formula>
    </cfRule>
  </conditionalFormatting>
  <conditionalFormatting sqref="H2">
    <cfRule type="cellIs" dxfId="13" priority="20" operator="lessThan">
      <formula>0.05</formula>
    </cfRule>
  </conditionalFormatting>
  <conditionalFormatting sqref="M2">
    <cfRule type="cellIs" dxfId="12" priority="19" operator="lessThan">
      <formula>0.05</formula>
    </cfRule>
  </conditionalFormatting>
  <conditionalFormatting sqref="R2">
    <cfRule type="cellIs" dxfId="11" priority="18" operator="lessThan">
      <formula>0.05</formula>
    </cfRule>
  </conditionalFormatting>
  <conditionalFormatting sqref="W2">
    <cfRule type="cellIs" dxfId="10" priority="17" operator="lessThan">
      <formula>0.05</formula>
    </cfRule>
  </conditionalFormatting>
  <conditionalFormatting sqref="AB2">
    <cfRule type="cellIs" dxfId="9" priority="16" operator="lessThan">
      <formula>0.05</formula>
    </cfRule>
  </conditionalFormatting>
  <conditionalFormatting sqref="AG2">
    <cfRule type="cellIs" dxfId="8" priority="15" operator="lessThan">
      <formula>0.05</formula>
    </cfRule>
  </conditionalFormatting>
  <conditionalFormatting sqref="AL2">
    <cfRule type="cellIs" dxfId="7" priority="14" operator="lessThan">
      <formula>0.05</formula>
    </cfRule>
  </conditionalFormatting>
  <conditionalFormatting sqref="AQ2">
    <cfRule type="cellIs" dxfId="6" priority="13" operator="lessThan">
      <formula>0.05</formula>
    </cfRule>
  </conditionalFormatting>
  <conditionalFormatting sqref="AV2">
    <cfRule type="cellIs" dxfId="5" priority="12" operator="lessThan">
      <formula>0.05</formula>
    </cfRule>
  </conditionalFormatting>
  <conditionalFormatting sqref="BA2">
    <cfRule type="cellIs" dxfId="4" priority="11" operator="lessThan">
      <formula>0.05</formula>
    </cfRule>
  </conditionalFormatting>
  <conditionalFormatting sqref="BF2">
    <cfRule type="cellIs" dxfId="3" priority="10" operator="lessThan">
      <formula>0.05</formula>
    </cfRule>
  </conditionalFormatting>
  <conditionalFormatting sqref="C1:C1048576 H1:H1048576 M1:M1048576 R1:R1048576 W1:W1048576 AB1:AB1048576 AG1:AG1048576 AL1:AL1048576 AQ1:AQ1048576 AV1:AV1048576 BA1:BA1048576 BF1:BF1048576">
    <cfRule type="cellIs" dxfId="2" priority="3" operator="lessThan">
      <formula>0.05</formula>
    </cfRule>
  </conditionalFormatting>
  <conditionalFormatting sqref="P1:P1048576 K1:K1048576 U1:U1048576 F1:F1048576 Z1:Z1048576 AE1:AE1048576 AJ1:AJ1048576 BD1:BD1048576 BI1:BI1048576">
    <cfRule type="cellIs" dxfId="1" priority="2" operator="greaterThan">
      <formula>2</formula>
    </cfRule>
  </conditionalFormatting>
  <conditionalFormatting sqref="AT1:AT1048576 AY1:AY1048576">
    <cfRule type="cellIs" dxfId="0" priority="1" operator="greaterThan">
      <formula>2</formula>
    </cfRule>
  </conditionalFormatting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/>
  </sheetViews>
  <sheetFormatPr defaultRowHeight="15" x14ac:dyDescent="0.25"/>
  <sheetData>
    <row r="1" spans="1:9" x14ac:dyDescent="0.25">
      <c r="B1" s="97" t="s">
        <v>2200</v>
      </c>
      <c r="C1" s="97"/>
      <c r="D1" s="97"/>
      <c r="E1" s="97"/>
      <c r="F1" s="97"/>
      <c r="G1" s="97"/>
      <c r="H1" s="97"/>
      <c r="I1" s="97"/>
    </row>
    <row r="2" spans="1:9" x14ac:dyDescent="0.25">
      <c r="B2" t="s">
        <v>2198</v>
      </c>
      <c r="C2" t="s">
        <v>2197</v>
      </c>
      <c r="D2" t="s">
        <v>2196</v>
      </c>
      <c r="E2" t="s">
        <v>2195</v>
      </c>
      <c r="F2" t="s">
        <v>2194</v>
      </c>
      <c r="G2" t="s">
        <v>2193</v>
      </c>
      <c r="H2" t="s">
        <v>2192</v>
      </c>
      <c r="I2" t="s">
        <v>2191</v>
      </c>
    </row>
    <row r="3" spans="1:9" x14ac:dyDescent="0.25">
      <c r="A3" t="s">
        <v>2190</v>
      </c>
      <c r="B3">
        <v>9</v>
      </c>
      <c r="C3">
        <v>9</v>
      </c>
      <c r="D3">
        <v>9</v>
      </c>
      <c r="E3">
        <v>6</v>
      </c>
      <c r="F3">
        <v>6</v>
      </c>
      <c r="G3">
        <v>6</v>
      </c>
      <c r="H3">
        <v>9</v>
      </c>
      <c r="I3">
        <v>9</v>
      </c>
    </row>
    <row r="5" spans="1:9" x14ac:dyDescent="0.25">
      <c r="B5" s="97" t="s">
        <v>2199</v>
      </c>
      <c r="C5" s="97"/>
      <c r="D5" s="97"/>
      <c r="E5" s="97"/>
      <c r="F5" s="97"/>
      <c r="G5" s="97"/>
      <c r="H5" s="97"/>
      <c r="I5" s="97"/>
    </row>
    <row r="6" spans="1:9" x14ac:dyDescent="0.25">
      <c r="B6" t="s">
        <v>2198</v>
      </c>
      <c r="C6" t="s">
        <v>2197</v>
      </c>
      <c r="D6" t="s">
        <v>2196</v>
      </c>
      <c r="E6" t="s">
        <v>2195</v>
      </c>
      <c r="F6" t="s">
        <v>2194</v>
      </c>
      <c r="G6" t="s">
        <v>2193</v>
      </c>
      <c r="H6" t="s">
        <v>2192</v>
      </c>
      <c r="I6" t="s">
        <v>2191</v>
      </c>
    </row>
    <row r="7" spans="1:9" x14ac:dyDescent="0.25">
      <c r="A7" t="s">
        <v>2190</v>
      </c>
      <c r="B7">
        <v>11</v>
      </c>
      <c r="C7">
        <v>11</v>
      </c>
      <c r="D7">
        <v>11</v>
      </c>
      <c r="E7">
        <v>9</v>
      </c>
      <c r="F7">
        <v>9</v>
      </c>
      <c r="G7">
        <v>9</v>
      </c>
      <c r="H7">
        <v>13</v>
      </c>
      <c r="I7">
        <v>13</v>
      </c>
    </row>
  </sheetData>
  <mergeCells count="2">
    <mergeCell ref="B1:I1"/>
    <mergeCell ref="B5:I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X42" sqref="X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/>
  </sheetViews>
  <sheetFormatPr defaultRowHeight="15" x14ac:dyDescent="0.25"/>
  <sheetData>
    <row r="1" spans="1:13" ht="15.75" thickBot="1" x14ac:dyDescent="0.3">
      <c r="B1" s="98" t="s">
        <v>1421</v>
      </c>
      <c r="C1" s="98"/>
      <c r="D1" s="98"/>
      <c r="E1" s="98"/>
      <c r="F1" s="98"/>
      <c r="G1" s="98"/>
      <c r="H1" s="98"/>
      <c r="I1" s="98"/>
      <c r="M1" s="87"/>
    </row>
    <row r="2" spans="1:13" x14ac:dyDescent="0.25">
      <c r="A2" s="85" t="s">
        <v>1420</v>
      </c>
      <c r="B2" s="84" t="s">
        <v>1419</v>
      </c>
      <c r="C2" s="84" t="s">
        <v>1418</v>
      </c>
      <c r="D2" s="84" t="s">
        <v>1417</v>
      </c>
      <c r="E2" s="84" t="s">
        <v>1416</v>
      </c>
      <c r="F2" s="84" t="s">
        <v>1415</v>
      </c>
      <c r="G2" s="84" t="s">
        <v>1414</v>
      </c>
      <c r="H2" s="83" t="s">
        <v>1413</v>
      </c>
      <c r="I2" s="83" t="s">
        <v>1412</v>
      </c>
      <c r="J2" s="83" t="s">
        <v>1411</v>
      </c>
      <c r="K2" s="83" t="s">
        <v>1410</v>
      </c>
      <c r="L2" s="84" t="s">
        <v>1409</v>
      </c>
      <c r="M2" s="83" t="s">
        <v>2209</v>
      </c>
    </row>
    <row r="3" spans="1:13" x14ac:dyDescent="0.25">
      <c r="A3" s="29" t="s">
        <v>1378</v>
      </c>
      <c r="B3" s="46" t="s">
        <v>1408</v>
      </c>
      <c r="C3" s="44" t="s">
        <v>1331</v>
      </c>
      <c r="D3" s="44" t="s">
        <v>1384</v>
      </c>
      <c r="E3" s="44" t="s">
        <v>1407</v>
      </c>
      <c r="F3" s="44" t="s">
        <v>1406</v>
      </c>
      <c r="G3" s="44" t="s">
        <v>1331</v>
      </c>
      <c r="H3" s="46" t="s">
        <v>1405</v>
      </c>
      <c r="I3" s="46" t="s">
        <v>1404</v>
      </c>
      <c r="J3" s="46" t="s">
        <v>1403</v>
      </c>
      <c r="K3" s="46" t="s">
        <v>1402</v>
      </c>
      <c r="L3" s="44" t="s">
        <v>1379</v>
      </c>
      <c r="M3" s="46" t="s">
        <v>1401</v>
      </c>
    </row>
    <row r="4" spans="1:13" x14ac:dyDescent="0.25">
      <c r="A4" s="29" t="s">
        <v>325</v>
      </c>
      <c r="B4" s="46">
        <v>3.2000000000000001E-2</v>
      </c>
      <c r="C4" s="44">
        <v>0</v>
      </c>
      <c r="D4" s="44">
        <v>1E-3</v>
      </c>
      <c r="E4" s="44">
        <v>3.0000000000000001E-3</v>
      </c>
      <c r="F4" s="44">
        <v>1.4999999999999999E-2</v>
      </c>
      <c r="G4" s="44">
        <v>0</v>
      </c>
      <c r="H4" s="46">
        <v>5.0999999999999997E-2</v>
      </c>
      <c r="I4" s="46">
        <v>5.1999999999999998E-2</v>
      </c>
      <c r="J4" s="46">
        <v>0.68</v>
      </c>
      <c r="K4" s="46">
        <v>0.82599999999999996</v>
      </c>
      <c r="L4" s="27"/>
      <c r="M4" s="46">
        <v>1.4E-2</v>
      </c>
    </row>
    <row r="5" spans="1:13" x14ac:dyDescent="0.25">
      <c r="A5" s="29"/>
      <c r="B5" s="86"/>
      <c r="C5" s="27"/>
      <c r="D5" s="27"/>
      <c r="E5" s="27"/>
      <c r="F5" s="27"/>
      <c r="G5" s="27"/>
      <c r="H5" s="86"/>
      <c r="I5" s="86"/>
      <c r="J5" s="86"/>
      <c r="K5" s="86"/>
      <c r="L5" s="27"/>
      <c r="M5" s="86"/>
    </row>
    <row r="6" spans="1:13" x14ac:dyDescent="0.25">
      <c r="A6" s="29" t="s">
        <v>1366</v>
      </c>
      <c r="B6" s="46" t="s">
        <v>1400</v>
      </c>
      <c r="C6" s="44" t="s">
        <v>1331</v>
      </c>
      <c r="D6" s="44" t="s">
        <v>1399</v>
      </c>
      <c r="E6" s="44" t="s">
        <v>1399</v>
      </c>
      <c r="F6" s="44" t="s">
        <v>1375</v>
      </c>
      <c r="G6" s="44" t="s">
        <v>1331</v>
      </c>
      <c r="H6" s="46" t="s">
        <v>1398</v>
      </c>
      <c r="I6" s="46" t="s">
        <v>1397</v>
      </c>
      <c r="J6" s="46" t="s">
        <v>1396</v>
      </c>
      <c r="K6" s="46" t="s">
        <v>1395</v>
      </c>
      <c r="L6" s="44" t="s">
        <v>1379</v>
      </c>
      <c r="M6" s="46" t="s">
        <v>1394</v>
      </c>
    </row>
    <row r="7" spans="1:13" x14ac:dyDescent="0.25">
      <c r="A7" s="29" t="s">
        <v>325</v>
      </c>
      <c r="B7" s="46">
        <v>2.8000000000000001E-2</v>
      </c>
      <c r="C7" s="44">
        <v>0</v>
      </c>
      <c r="D7" s="44">
        <v>1E-3</v>
      </c>
      <c r="E7" s="44">
        <v>1E-3</v>
      </c>
      <c r="F7" s="44">
        <v>1E-3</v>
      </c>
      <c r="G7" s="44">
        <v>0</v>
      </c>
      <c r="H7" s="46">
        <v>3.1E-2</v>
      </c>
      <c r="I7" s="46">
        <v>0.03</v>
      </c>
      <c r="J7" s="46">
        <v>0.78</v>
      </c>
      <c r="K7" s="46">
        <v>0.78600000000000003</v>
      </c>
      <c r="L7" s="27"/>
      <c r="M7" s="46">
        <v>7.0000000000000001E-3</v>
      </c>
    </row>
    <row r="8" spans="1:13" x14ac:dyDescent="0.25">
      <c r="A8" s="29"/>
      <c r="B8" s="86"/>
      <c r="C8" s="27"/>
      <c r="D8" s="27"/>
      <c r="E8" s="27"/>
      <c r="F8" s="27"/>
      <c r="G8" s="27"/>
      <c r="H8" s="86"/>
      <c r="I8" s="86"/>
      <c r="J8" s="86"/>
      <c r="K8" s="86"/>
      <c r="L8" s="27"/>
      <c r="M8" s="86"/>
    </row>
    <row r="9" spans="1:13" x14ac:dyDescent="0.25">
      <c r="A9" s="29" t="s">
        <v>1355</v>
      </c>
      <c r="B9" s="46" t="s">
        <v>1393</v>
      </c>
      <c r="C9" s="44" t="s">
        <v>1331</v>
      </c>
      <c r="D9" s="44" t="s">
        <v>1331</v>
      </c>
      <c r="E9" s="44" t="s">
        <v>1392</v>
      </c>
      <c r="F9" s="44" t="s">
        <v>1376</v>
      </c>
      <c r="G9" s="44" t="s">
        <v>1376</v>
      </c>
      <c r="H9" s="46" t="s">
        <v>1391</v>
      </c>
      <c r="I9" s="46" t="s">
        <v>1390</v>
      </c>
      <c r="J9" s="46" t="s">
        <v>1389</v>
      </c>
      <c r="K9" s="46" t="s">
        <v>1388</v>
      </c>
      <c r="L9" s="44" t="s">
        <v>1379</v>
      </c>
      <c r="M9" s="46" t="s">
        <v>1331</v>
      </c>
    </row>
    <row r="10" spans="1:13" x14ac:dyDescent="0.25">
      <c r="A10" s="29" t="s">
        <v>325</v>
      </c>
      <c r="B10" s="46">
        <v>3.4000000000000002E-2</v>
      </c>
      <c r="C10" s="44">
        <v>0</v>
      </c>
      <c r="D10" s="44">
        <v>0</v>
      </c>
      <c r="E10" s="44">
        <v>2E-3</v>
      </c>
      <c r="F10" s="44">
        <v>0</v>
      </c>
      <c r="G10" s="44">
        <v>1E-3</v>
      </c>
      <c r="H10" s="46">
        <v>3.6999999999999998E-2</v>
      </c>
      <c r="I10" s="46">
        <v>0.04</v>
      </c>
      <c r="J10" s="46">
        <v>1.87</v>
      </c>
      <c r="K10" s="46">
        <v>1.85</v>
      </c>
      <c r="L10" s="27"/>
      <c r="M10" s="46">
        <v>0</v>
      </c>
    </row>
    <row r="11" spans="1:13" x14ac:dyDescent="0.25">
      <c r="A11" s="29"/>
      <c r="B11" s="86"/>
      <c r="C11" s="27"/>
      <c r="D11" s="27"/>
      <c r="E11" s="27"/>
      <c r="F11" s="27"/>
      <c r="G11" s="27"/>
      <c r="H11" s="86"/>
      <c r="I11" s="86"/>
      <c r="J11" s="86"/>
      <c r="K11" s="86"/>
      <c r="L11" s="27"/>
      <c r="M11" s="86"/>
    </row>
    <row r="12" spans="1:13" x14ac:dyDescent="0.25">
      <c r="A12" s="29" t="s">
        <v>1387</v>
      </c>
      <c r="B12" s="46" t="s">
        <v>1386</v>
      </c>
      <c r="C12" s="44" t="s">
        <v>1331</v>
      </c>
      <c r="D12" s="44" t="s">
        <v>1331</v>
      </c>
      <c r="E12" s="44" t="s">
        <v>1385</v>
      </c>
      <c r="F12" s="44" t="s">
        <v>1340</v>
      </c>
      <c r="G12" s="44" t="s">
        <v>1384</v>
      </c>
      <c r="H12" s="46" t="s">
        <v>1383</v>
      </c>
      <c r="I12" s="46" t="s">
        <v>1382</v>
      </c>
      <c r="J12" s="46" t="s">
        <v>1381</v>
      </c>
      <c r="K12" s="46" t="s">
        <v>1380</v>
      </c>
      <c r="L12" s="44" t="s">
        <v>1379</v>
      </c>
      <c r="M12" s="46" t="s">
        <v>1331</v>
      </c>
    </row>
    <row r="13" spans="1:13" x14ac:dyDescent="0.25">
      <c r="A13" s="29" t="s">
        <v>325</v>
      </c>
      <c r="B13" s="46">
        <v>3.7999999999999999E-2</v>
      </c>
      <c r="C13" s="44">
        <v>0</v>
      </c>
      <c r="D13" s="44">
        <v>0</v>
      </c>
      <c r="E13" s="44">
        <v>3.0000000000000001E-3</v>
      </c>
      <c r="F13" s="44">
        <v>2E-3</v>
      </c>
      <c r="G13" s="44">
        <v>4.0000000000000001E-3</v>
      </c>
      <c r="H13" s="46">
        <v>4.7E-2</v>
      </c>
      <c r="I13" s="46">
        <v>0.05</v>
      </c>
      <c r="J13" s="46">
        <v>2.79</v>
      </c>
      <c r="K13" s="46">
        <v>2.93</v>
      </c>
      <c r="L13" s="27"/>
      <c r="M13" s="46">
        <v>0</v>
      </c>
    </row>
    <row r="14" spans="1:13" x14ac:dyDescent="0.25">
      <c r="A14" s="29"/>
      <c r="B14" s="86"/>
      <c r="C14" s="27"/>
      <c r="D14" s="27"/>
      <c r="E14" s="27"/>
      <c r="F14" s="27"/>
      <c r="G14" s="27"/>
      <c r="H14" s="86"/>
      <c r="I14" s="86"/>
      <c r="J14" s="86"/>
      <c r="K14" s="86"/>
      <c r="L14" s="27"/>
      <c r="M14" s="86"/>
    </row>
    <row r="15" spans="1:13" x14ac:dyDescent="0.25">
      <c r="A15" s="29" t="s">
        <v>1378</v>
      </c>
      <c r="B15" s="46" t="s">
        <v>1377</v>
      </c>
      <c r="C15" s="44" t="s">
        <v>1376</v>
      </c>
      <c r="D15" s="44" t="s">
        <v>1375</v>
      </c>
      <c r="E15" s="44" t="s">
        <v>1374</v>
      </c>
      <c r="F15" s="44" t="s">
        <v>1363</v>
      </c>
      <c r="G15" s="44" t="s">
        <v>1373</v>
      </c>
      <c r="H15" s="46" t="s">
        <v>1372</v>
      </c>
      <c r="I15" s="46" t="s">
        <v>1371</v>
      </c>
      <c r="J15" s="46" t="s">
        <v>1370</v>
      </c>
      <c r="K15" s="46" t="s">
        <v>1369</v>
      </c>
      <c r="L15" s="44" t="s">
        <v>1368</v>
      </c>
      <c r="M15" s="46" t="s">
        <v>1367</v>
      </c>
    </row>
    <row r="16" spans="1:13" x14ac:dyDescent="0.25">
      <c r="A16" s="29" t="s">
        <v>326</v>
      </c>
      <c r="B16" s="46">
        <v>5.0000000000000001E-3</v>
      </c>
      <c r="C16" s="44">
        <v>0</v>
      </c>
      <c r="D16" s="44">
        <v>1E-3</v>
      </c>
      <c r="E16" s="44">
        <v>9.2999999999999999E-2</v>
      </c>
      <c r="F16" s="44">
        <v>3.0000000000000001E-3</v>
      </c>
      <c r="G16" s="44">
        <v>5.0000000000000001E-3</v>
      </c>
      <c r="H16" s="46">
        <v>0.106</v>
      </c>
      <c r="I16" s="46">
        <v>0.11</v>
      </c>
      <c r="J16" s="46">
        <v>6.89</v>
      </c>
      <c r="K16" s="46">
        <v>9.67</v>
      </c>
      <c r="L16" s="44">
        <v>7.0000000000000001E-3</v>
      </c>
      <c r="M16" s="46">
        <v>4.2000000000000003E-2</v>
      </c>
    </row>
    <row r="17" spans="1:13" x14ac:dyDescent="0.25">
      <c r="A17" s="29"/>
      <c r="B17" s="86"/>
      <c r="C17" s="27"/>
      <c r="D17" s="27"/>
      <c r="E17" s="27"/>
      <c r="F17" s="27"/>
      <c r="G17" s="27"/>
      <c r="H17" s="86"/>
      <c r="I17" s="86"/>
      <c r="J17" s="86"/>
      <c r="K17" s="86"/>
      <c r="L17" s="27"/>
      <c r="M17" s="86"/>
    </row>
    <row r="18" spans="1:13" x14ac:dyDescent="0.25">
      <c r="A18" s="29" t="s">
        <v>1366</v>
      </c>
      <c r="B18" s="46" t="s">
        <v>1365</v>
      </c>
      <c r="C18" s="44" t="s">
        <v>1364</v>
      </c>
      <c r="D18" s="44" t="s">
        <v>1363</v>
      </c>
      <c r="E18" s="44" t="s">
        <v>1362</v>
      </c>
      <c r="F18" s="44" t="s">
        <v>1341</v>
      </c>
      <c r="G18" s="44" t="s">
        <v>1344</v>
      </c>
      <c r="H18" s="46" t="s">
        <v>1361</v>
      </c>
      <c r="I18" s="46" t="s">
        <v>1360</v>
      </c>
      <c r="J18" s="46" t="s">
        <v>1359</v>
      </c>
      <c r="K18" s="46" t="s">
        <v>1358</v>
      </c>
      <c r="L18" s="44" t="s">
        <v>1357</v>
      </c>
      <c r="M18" s="46" t="s">
        <v>1356</v>
      </c>
    </row>
    <row r="19" spans="1:13" x14ac:dyDescent="0.25">
      <c r="A19" s="29" t="s">
        <v>326</v>
      </c>
      <c r="B19" s="46">
        <v>5.3999999999999999E-2</v>
      </c>
      <c r="C19" s="44">
        <v>3.5000000000000003E-2</v>
      </c>
      <c r="D19" s="44">
        <v>6.0000000000000001E-3</v>
      </c>
      <c r="E19" s="44">
        <v>0.17599999999999999</v>
      </c>
      <c r="F19" s="44">
        <v>7.0000000000000001E-3</v>
      </c>
      <c r="G19" s="44">
        <v>4.2000000000000003E-2</v>
      </c>
      <c r="H19" s="46">
        <v>0.32100000000000001</v>
      </c>
      <c r="I19" s="46">
        <v>0.46</v>
      </c>
      <c r="J19" s="46">
        <v>13.06</v>
      </c>
      <c r="K19" s="46">
        <v>20.7</v>
      </c>
      <c r="L19" s="44">
        <v>5.0000000000000001E-3</v>
      </c>
      <c r="M19" s="46">
        <v>6.6000000000000003E-2</v>
      </c>
    </row>
    <row r="20" spans="1:13" x14ac:dyDescent="0.25">
      <c r="A20" s="29"/>
      <c r="B20" s="86"/>
      <c r="C20" s="27"/>
      <c r="D20" s="27"/>
      <c r="E20" s="27"/>
      <c r="F20" s="27"/>
      <c r="G20" s="27"/>
      <c r="H20" s="86"/>
      <c r="I20" s="86"/>
      <c r="J20" s="86"/>
      <c r="K20" s="86"/>
      <c r="L20" s="27"/>
      <c r="M20" s="86"/>
    </row>
    <row r="21" spans="1:13" x14ac:dyDescent="0.25">
      <c r="A21" s="29" t="s">
        <v>1355</v>
      </c>
      <c r="B21" s="46" t="s">
        <v>1354</v>
      </c>
      <c r="C21" s="44" t="s">
        <v>1353</v>
      </c>
      <c r="D21" s="44" t="s">
        <v>1352</v>
      </c>
      <c r="E21" s="44" t="s">
        <v>1351</v>
      </c>
      <c r="F21" s="44" t="s">
        <v>1350</v>
      </c>
      <c r="G21" s="44" t="s">
        <v>1349</v>
      </c>
      <c r="H21" s="46" t="s">
        <v>1348</v>
      </c>
      <c r="I21" s="46" t="s">
        <v>1347</v>
      </c>
      <c r="J21" s="46" t="s">
        <v>1346</v>
      </c>
      <c r="K21" s="46" t="s">
        <v>1345</v>
      </c>
      <c r="L21" s="44" t="s">
        <v>1344</v>
      </c>
      <c r="M21" s="46" t="s">
        <v>1343</v>
      </c>
    </row>
    <row r="22" spans="1:13" x14ac:dyDescent="0.25">
      <c r="A22" s="29" t="s">
        <v>326</v>
      </c>
      <c r="B22" s="46">
        <v>3.9E-2</v>
      </c>
      <c r="C22" s="44">
        <v>1.4E-2</v>
      </c>
      <c r="D22" s="44">
        <v>8.0000000000000002E-3</v>
      </c>
      <c r="E22" s="44">
        <v>4.5999999999999999E-2</v>
      </c>
      <c r="F22" s="44">
        <v>5.0000000000000001E-3</v>
      </c>
      <c r="G22" s="44">
        <v>0.03</v>
      </c>
      <c r="H22" s="46">
        <v>0.14199999999999999</v>
      </c>
      <c r="I22" s="46">
        <v>0.15</v>
      </c>
      <c r="J22" s="46">
        <v>8.5399999999999991</v>
      </c>
      <c r="K22" s="46">
        <v>9.83</v>
      </c>
      <c r="L22" s="44">
        <v>6.0000000000000001E-3</v>
      </c>
      <c r="M22" s="46">
        <v>0.11</v>
      </c>
    </row>
    <row r="23" spans="1:13" x14ac:dyDescent="0.25">
      <c r="A23" s="29"/>
      <c r="B23" s="86"/>
      <c r="C23" s="27"/>
      <c r="D23" s="27"/>
      <c r="E23" s="27"/>
      <c r="F23" s="27"/>
      <c r="G23" s="27"/>
      <c r="H23" s="86"/>
      <c r="I23" s="86"/>
      <c r="J23" s="86"/>
      <c r="K23" s="86"/>
      <c r="L23" s="27"/>
      <c r="M23" s="86"/>
    </row>
    <row r="24" spans="1:13" x14ac:dyDescent="0.25">
      <c r="A24" s="29" t="s">
        <v>1316</v>
      </c>
      <c r="B24" s="46" t="s">
        <v>1342</v>
      </c>
      <c r="C24" s="44" t="s">
        <v>1341</v>
      </c>
      <c r="D24" s="44" t="s">
        <v>1340</v>
      </c>
      <c r="E24" s="44" t="s">
        <v>1339</v>
      </c>
      <c r="F24" s="44" t="s">
        <v>1338</v>
      </c>
      <c r="G24" s="44" t="s">
        <v>1337</v>
      </c>
      <c r="H24" s="46" t="s">
        <v>1336</v>
      </c>
      <c r="I24" s="46" t="s">
        <v>1335</v>
      </c>
      <c r="J24" s="46" t="s">
        <v>1334</v>
      </c>
      <c r="K24" s="46" t="s">
        <v>1333</v>
      </c>
      <c r="L24" s="44" t="s">
        <v>1332</v>
      </c>
      <c r="M24" s="46" t="s">
        <v>1331</v>
      </c>
    </row>
    <row r="25" spans="1:13" x14ac:dyDescent="0.25">
      <c r="A25" s="85" t="s">
        <v>326</v>
      </c>
      <c r="B25" s="83">
        <v>9.7000000000000003E-2</v>
      </c>
      <c r="C25" s="84">
        <v>8.9999999999999993E-3</v>
      </c>
      <c r="D25" s="84">
        <v>1E-3</v>
      </c>
      <c r="E25" s="84">
        <v>3.3000000000000002E-2</v>
      </c>
      <c r="F25" s="84">
        <v>1.2E-2</v>
      </c>
      <c r="G25" s="84">
        <v>7.2999999999999995E-2</v>
      </c>
      <c r="H25" s="83">
        <v>0.22500000000000001</v>
      </c>
      <c r="I25" s="83">
        <v>0.23400000000000001</v>
      </c>
      <c r="J25" s="83">
        <v>12.55</v>
      </c>
      <c r="K25" s="83">
        <v>13.62</v>
      </c>
      <c r="L25" s="84">
        <v>5.0000000000000001E-3</v>
      </c>
      <c r="M25" s="83">
        <v>0</v>
      </c>
    </row>
    <row r="26" spans="1:13" x14ac:dyDescent="0.25">
      <c r="A26" s="99"/>
      <c r="B26" s="99"/>
      <c r="C26" s="99"/>
      <c r="D26" s="99"/>
    </row>
    <row r="27" spans="1:13" x14ac:dyDescent="0.25">
      <c r="A27" s="82" t="s">
        <v>1330</v>
      </c>
    </row>
    <row r="28" spans="1:13" ht="17.25" x14ac:dyDescent="0.25">
      <c r="A28" t="s">
        <v>1329</v>
      </c>
    </row>
    <row r="29" spans="1:13" x14ac:dyDescent="0.25">
      <c r="A29" s="82" t="s">
        <v>1328</v>
      </c>
    </row>
    <row r="30" spans="1:13" x14ac:dyDescent="0.25">
      <c r="A30" s="82" t="s">
        <v>1327</v>
      </c>
    </row>
    <row r="31" spans="1:13" x14ac:dyDescent="0.25">
      <c r="A31" s="29" t="s">
        <v>1326</v>
      </c>
    </row>
    <row r="32" spans="1:13" x14ac:dyDescent="0.25">
      <c r="A32" s="82" t="s">
        <v>2210</v>
      </c>
    </row>
  </sheetData>
  <mergeCells count="2">
    <mergeCell ref="B1:I1"/>
    <mergeCell ref="A26:D2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Q1" sqref="Q1:U2"/>
    </sheetView>
  </sheetViews>
  <sheetFormatPr defaultRowHeight="30" customHeight="1" x14ac:dyDescent="0.2"/>
  <cols>
    <col min="1" max="1" width="36.7109375" style="59" bestFit="1" customWidth="1"/>
    <col min="2" max="2" width="11.42578125" style="59" customWidth="1"/>
    <col min="3" max="6" width="5.42578125" style="35" customWidth="1"/>
    <col min="7" max="10" width="5.42578125" style="60" customWidth="1"/>
    <col min="11" max="16" width="6.28515625" style="59" customWidth="1"/>
    <col min="17" max="17" width="6.28515625" style="44" customWidth="1"/>
    <col min="18" max="19" width="8.28515625" style="62" bestFit="1" customWidth="1"/>
    <col min="20" max="20" width="6.28515625" style="63" customWidth="1"/>
    <col min="21" max="21" width="6.28515625" style="44" customWidth="1"/>
    <col min="22" max="22" width="38.5703125" style="67" customWidth="1"/>
    <col min="23" max="23" width="5.140625" style="47" bestFit="1" customWidth="1"/>
    <col min="24" max="24" width="7.85546875" style="47" bestFit="1" customWidth="1"/>
    <col min="25" max="25" width="5.85546875" style="44" bestFit="1" customWidth="1"/>
    <col min="26" max="26" width="7.140625" style="47" bestFit="1" customWidth="1"/>
    <col min="27" max="27" width="10" style="44" bestFit="1" customWidth="1"/>
    <col min="28" max="30" width="9.28515625" style="44" customWidth="1"/>
    <col min="31" max="31" width="9.28515625" style="45" customWidth="1"/>
    <col min="32" max="32" width="6.28515625" style="44" bestFit="1" customWidth="1"/>
    <col min="33" max="33" width="92" style="29" bestFit="1" customWidth="1"/>
    <col min="34" max="16384" width="9.140625" style="28"/>
  </cols>
  <sheetData>
    <row r="1" spans="1:33" ht="30" customHeight="1" x14ac:dyDescent="0.2">
      <c r="A1" s="100" t="s">
        <v>1307</v>
      </c>
      <c r="B1" s="101" t="s">
        <v>1308</v>
      </c>
      <c r="C1" s="108" t="s">
        <v>1318</v>
      </c>
      <c r="D1" s="108"/>
      <c r="E1" s="108"/>
      <c r="F1" s="108"/>
      <c r="G1" s="108"/>
      <c r="H1" s="108"/>
      <c r="I1" s="108"/>
      <c r="J1" s="108"/>
      <c r="K1" s="109" t="s">
        <v>2212</v>
      </c>
      <c r="L1" s="109"/>
      <c r="M1" s="109"/>
      <c r="N1" s="109"/>
      <c r="O1" s="109"/>
      <c r="P1" s="109"/>
      <c r="Q1" s="110" t="s">
        <v>1304</v>
      </c>
      <c r="R1" s="110"/>
      <c r="S1" s="110"/>
      <c r="T1" s="110"/>
      <c r="U1" s="110"/>
      <c r="V1" s="100" t="s">
        <v>1309</v>
      </c>
      <c r="W1" s="100" t="s">
        <v>1310</v>
      </c>
      <c r="X1" s="100"/>
      <c r="Y1" s="100"/>
      <c r="Z1" s="100"/>
      <c r="AA1" s="100"/>
      <c r="AB1" s="112" t="s">
        <v>1305</v>
      </c>
      <c r="AC1" s="112"/>
      <c r="AD1" s="112"/>
      <c r="AE1" s="112"/>
      <c r="AF1" s="112"/>
      <c r="AG1" s="112"/>
    </row>
    <row r="2" spans="1:33" ht="33.75" customHeight="1" x14ac:dyDescent="0.2">
      <c r="A2" s="100"/>
      <c r="B2" s="101"/>
      <c r="C2" s="107" t="s">
        <v>325</v>
      </c>
      <c r="D2" s="107"/>
      <c r="E2" s="107"/>
      <c r="F2" s="107"/>
      <c r="G2" s="106" t="s">
        <v>326</v>
      </c>
      <c r="H2" s="106"/>
      <c r="I2" s="106"/>
      <c r="J2" s="106"/>
      <c r="K2" s="109"/>
      <c r="L2" s="109"/>
      <c r="M2" s="109"/>
      <c r="N2" s="109"/>
      <c r="O2" s="109"/>
      <c r="P2" s="109"/>
      <c r="Q2" s="110"/>
      <c r="R2" s="110"/>
      <c r="S2" s="110"/>
      <c r="T2" s="110"/>
      <c r="U2" s="110"/>
      <c r="V2" s="100"/>
      <c r="W2" s="100"/>
      <c r="X2" s="100"/>
      <c r="Y2" s="100"/>
      <c r="Z2" s="100"/>
      <c r="AA2" s="100"/>
      <c r="AB2" s="105" t="s">
        <v>1044</v>
      </c>
      <c r="AC2" s="105"/>
      <c r="AD2" s="105" t="s">
        <v>1045</v>
      </c>
      <c r="AE2" s="105"/>
      <c r="AF2" s="57" t="s">
        <v>1048</v>
      </c>
    </row>
    <row r="3" spans="1:33" s="40" customFormat="1" ht="28.5" x14ac:dyDescent="0.2">
      <c r="A3" s="47" t="s">
        <v>330</v>
      </c>
      <c r="B3" s="32" t="s">
        <v>331</v>
      </c>
      <c r="C3" s="33" t="s">
        <v>1313</v>
      </c>
      <c r="D3" s="33" t="s">
        <v>1314</v>
      </c>
      <c r="E3" s="33" t="s">
        <v>1315</v>
      </c>
      <c r="F3" s="33" t="s">
        <v>1316</v>
      </c>
      <c r="G3" s="58" t="s">
        <v>1313</v>
      </c>
      <c r="H3" s="58" t="s">
        <v>1314</v>
      </c>
      <c r="I3" s="58" t="s">
        <v>1315</v>
      </c>
      <c r="J3" s="58" t="s">
        <v>1316</v>
      </c>
      <c r="K3" s="33" t="s">
        <v>327</v>
      </c>
      <c r="L3" s="33" t="s">
        <v>328</v>
      </c>
      <c r="M3" s="33">
        <v>0.1</v>
      </c>
      <c r="N3" s="33">
        <v>0.2</v>
      </c>
      <c r="O3" s="33">
        <v>0.3</v>
      </c>
      <c r="P3" s="33">
        <v>0.4</v>
      </c>
      <c r="Q3" s="30" t="s">
        <v>4</v>
      </c>
      <c r="R3" s="34" t="s">
        <v>3</v>
      </c>
      <c r="S3" s="34" t="s">
        <v>2</v>
      </c>
      <c r="T3" s="35" t="s">
        <v>1</v>
      </c>
      <c r="U3" s="30" t="s">
        <v>0</v>
      </c>
      <c r="V3" s="100"/>
      <c r="W3" s="37" t="s">
        <v>753</v>
      </c>
      <c r="X3" s="37" t="s">
        <v>754</v>
      </c>
      <c r="Y3" s="37" t="s">
        <v>106</v>
      </c>
      <c r="Z3" s="37" t="s">
        <v>107</v>
      </c>
      <c r="AA3" s="37" t="s">
        <v>108</v>
      </c>
      <c r="AB3" s="38" t="s">
        <v>109</v>
      </c>
      <c r="AC3" s="38" t="s">
        <v>110</v>
      </c>
      <c r="AD3" s="38" t="s">
        <v>1046</v>
      </c>
      <c r="AE3" s="39" t="s">
        <v>1047</v>
      </c>
      <c r="AF3" s="57"/>
      <c r="AG3" s="30" t="s">
        <v>1306</v>
      </c>
    </row>
    <row r="4" spans="1:33" ht="30" customHeight="1" x14ac:dyDescent="0.2">
      <c r="A4" s="59" t="s">
        <v>5</v>
      </c>
      <c r="B4" s="59" t="s">
        <v>292</v>
      </c>
      <c r="C4" s="35" t="s">
        <v>1461</v>
      </c>
      <c r="D4" s="35" t="s">
        <v>1462</v>
      </c>
      <c r="E4" s="35" t="s">
        <v>1463</v>
      </c>
      <c r="F4" s="35" t="s">
        <v>1464</v>
      </c>
      <c r="G4" s="60" t="s">
        <v>1465</v>
      </c>
      <c r="H4" s="60" t="s">
        <v>1466</v>
      </c>
      <c r="I4" s="60" t="s">
        <v>1467</v>
      </c>
      <c r="J4" s="60" t="s">
        <v>1468</v>
      </c>
      <c r="K4" s="61"/>
      <c r="Q4" s="44">
        <v>2</v>
      </c>
      <c r="R4" s="62" t="s">
        <v>1009</v>
      </c>
      <c r="S4" s="62" t="s">
        <v>1009</v>
      </c>
      <c r="T4" s="63">
        <v>0.99299848078160802</v>
      </c>
      <c r="U4" s="44">
        <v>38</v>
      </c>
      <c r="V4" s="36" t="s">
        <v>112</v>
      </c>
      <c r="W4" s="37">
        <v>1</v>
      </c>
      <c r="X4" s="37">
        <v>1</v>
      </c>
      <c r="Y4" s="44">
        <v>1</v>
      </c>
      <c r="Z4" s="47">
        <v>0</v>
      </c>
      <c r="AB4" s="44">
        <v>283</v>
      </c>
      <c r="AC4" s="44">
        <v>17</v>
      </c>
      <c r="AD4" s="55" t="s">
        <v>113</v>
      </c>
      <c r="AE4" s="45" t="s">
        <v>1052</v>
      </c>
      <c r="AF4" s="48" t="s">
        <v>1053</v>
      </c>
      <c r="AG4" s="70" t="s">
        <v>1183</v>
      </c>
    </row>
    <row r="5" spans="1:33" ht="30" customHeight="1" x14ac:dyDescent="0.2">
      <c r="A5" s="61" t="s">
        <v>7</v>
      </c>
      <c r="B5" s="59" t="s">
        <v>224</v>
      </c>
      <c r="C5" s="35" t="s">
        <v>1469</v>
      </c>
      <c r="D5" s="35" t="s">
        <v>1470</v>
      </c>
      <c r="E5" s="35" t="s">
        <v>1471</v>
      </c>
      <c r="F5" s="35" t="s">
        <v>1472</v>
      </c>
      <c r="G5" s="60" t="s">
        <v>1473</v>
      </c>
      <c r="H5" s="60" t="s">
        <v>1474</v>
      </c>
      <c r="I5" s="60" t="s">
        <v>1475</v>
      </c>
      <c r="J5" s="60" t="s">
        <v>1476</v>
      </c>
      <c r="Q5" s="44">
        <v>4</v>
      </c>
      <c r="R5" s="62" t="s">
        <v>1009</v>
      </c>
      <c r="S5" s="62" t="s">
        <v>1009</v>
      </c>
      <c r="T5" s="63">
        <v>1</v>
      </c>
      <c r="U5" s="44">
        <v>27</v>
      </c>
      <c r="V5" s="36" t="s">
        <v>114</v>
      </c>
      <c r="W5" s="37">
        <v>3</v>
      </c>
      <c r="X5" s="37">
        <v>3</v>
      </c>
      <c r="Y5" s="44">
        <v>3</v>
      </c>
      <c r="Z5" s="47">
        <v>0</v>
      </c>
      <c r="AB5" s="46">
        <v>90</v>
      </c>
      <c r="AC5" s="44">
        <v>2</v>
      </c>
      <c r="AD5" s="45" t="s">
        <v>115</v>
      </c>
      <c r="AE5" s="44">
        <v>2</v>
      </c>
      <c r="AF5" s="48" t="s">
        <v>1053</v>
      </c>
      <c r="AG5" s="70" t="s">
        <v>1184</v>
      </c>
    </row>
    <row r="6" spans="1:33" ht="30" customHeight="1" x14ac:dyDescent="0.2">
      <c r="A6" s="59" t="s">
        <v>59</v>
      </c>
      <c r="B6" s="59" t="s">
        <v>299</v>
      </c>
      <c r="C6" s="35" t="s">
        <v>1477</v>
      </c>
      <c r="D6" s="35" t="s">
        <v>1478</v>
      </c>
      <c r="E6" s="35" t="s">
        <v>1479</v>
      </c>
      <c r="F6" s="35" t="s">
        <v>1480</v>
      </c>
      <c r="G6" s="60" t="s">
        <v>1481</v>
      </c>
      <c r="H6" s="60" t="s">
        <v>1482</v>
      </c>
      <c r="I6" s="60" t="s">
        <v>1483</v>
      </c>
      <c r="J6" s="60" t="s">
        <v>1484</v>
      </c>
      <c r="Q6" s="44">
        <v>7</v>
      </c>
      <c r="R6" s="62" t="s">
        <v>1009</v>
      </c>
      <c r="S6" s="62" t="s">
        <v>1009</v>
      </c>
      <c r="T6" s="63">
        <v>1</v>
      </c>
      <c r="U6" s="44">
        <v>17</v>
      </c>
      <c r="V6" s="36" t="s">
        <v>116</v>
      </c>
      <c r="W6" s="37">
        <v>2</v>
      </c>
      <c r="X6" s="37">
        <v>2</v>
      </c>
      <c r="Y6" s="44">
        <v>2</v>
      </c>
      <c r="Z6" s="47">
        <v>0</v>
      </c>
      <c r="AB6" s="44">
        <v>1500</v>
      </c>
      <c r="AC6" s="44">
        <v>57</v>
      </c>
      <c r="AD6" s="45" t="s">
        <v>1185</v>
      </c>
      <c r="AE6" s="44">
        <v>15</v>
      </c>
      <c r="AF6" s="44">
        <v>3.1</v>
      </c>
      <c r="AG6" s="71" t="s">
        <v>1186</v>
      </c>
    </row>
    <row r="7" spans="1:33" ht="30" customHeight="1" x14ac:dyDescent="0.2">
      <c r="A7" s="59" t="s">
        <v>29</v>
      </c>
      <c r="B7" s="59" t="s">
        <v>264</v>
      </c>
      <c r="C7" s="35" t="s">
        <v>1485</v>
      </c>
      <c r="D7" s="35" t="s">
        <v>1486</v>
      </c>
      <c r="E7" s="35" t="s">
        <v>1487</v>
      </c>
      <c r="F7" s="35" t="s">
        <v>1488</v>
      </c>
      <c r="G7" s="60" t="s">
        <v>1489</v>
      </c>
      <c r="H7" s="60" t="s">
        <v>1490</v>
      </c>
      <c r="I7" s="60" t="s">
        <v>1491</v>
      </c>
      <c r="J7" s="60" t="s">
        <v>1492</v>
      </c>
      <c r="Q7" s="44">
        <v>29</v>
      </c>
      <c r="R7" s="62">
        <v>1.43999070147593E-3</v>
      </c>
      <c r="S7" s="62">
        <v>1.00722884571761E-4</v>
      </c>
      <c r="T7" s="63">
        <v>0.227792409542353</v>
      </c>
      <c r="U7" s="44">
        <v>9.9</v>
      </c>
      <c r="V7" s="36" t="s">
        <v>117</v>
      </c>
      <c r="W7" s="37">
        <v>2</v>
      </c>
      <c r="X7" s="37">
        <v>2</v>
      </c>
      <c r="Y7" s="44">
        <v>2</v>
      </c>
      <c r="Z7" s="47">
        <v>0</v>
      </c>
      <c r="AB7" s="44">
        <v>1318</v>
      </c>
      <c r="AC7" s="44">
        <v>72</v>
      </c>
      <c r="AD7" s="45" t="s">
        <v>1187</v>
      </c>
      <c r="AE7" s="44">
        <v>24</v>
      </c>
      <c r="AF7" s="44">
        <v>23.35</v>
      </c>
      <c r="AG7" s="71" t="s">
        <v>1188</v>
      </c>
    </row>
    <row r="8" spans="1:33" ht="30" customHeight="1" x14ac:dyDescent="0.2">
      <c r="A8" s="59" t="s">
        <v>73</v>
      </c>
      <c r="B8" s="59" t="s">
        <v>223</v>
      </c>
      <c r="C8" s="35" t="s">
        <v>1493</v>
      </c>
      <c r="D8" s="35" t="s">
        <v>1494</v>
      </c>
      <c r="E8" s="35" t="s">
        <v>1495</v>
      </c>
      <c r="F8" s="35" t="s">
        <v>1496</v>
      </c>
      <c r="G8" s="60" t="s">
        <v>1497</v>
      </c>
      <c r="H8" s="60" t="s">
        <v>1498</v>
      </c>
      <c r="I8" s="60" t="s">
        <v>1499</v>
      </c>
      <c r="J8" s="60" t="s">
        <v>1500</v>
      </c>
      <c r="Q8" s="44">
        <v>10</v>
      </c>
      <c r="R8" s="62" t="s">
        <v>1009</v>
      </c>
      <c r="S8" s="62" t="s">
        <v>1009</v>
      </c>
      <c r="T8" s="63">
        <v>1</v>
      </c>
      <c r="U8" s="44">
        <v>15</v>
      </c>
      <c r="V8" s="64" t="s">
        <v>111</v>
      </c>
      <c r="W8" s="37">
        <v>2</v>
      </c>
      <c r="X8" s="37">
        <v>2</v>
      </c>
      <c r="Y8" s="44">
        <v>0</v>
      </c>
      <c r="Z8" s="47">
        <v>2</v>
      </c>
      <c r="AB8" s="44">
        <v>176</v>
      </c>
      <c r="AC8" s="44">
        <v>8</v>
      </c>
      <c r="AD8" s="45" t="s">
        <v>157</v>
      </c>
      <c r="AE8" s="44">
        <v>3</v>
      </c>
      <c r="AF8" s="48" t="s">
        <v>1053</v>
      </c>
      <c r="AG8" s="102" t="s">
        <v>1189</v>
      </c>
    </row>
    <row r="9" spans="1:33" ht="30" customHeight="1" x14ac:dyDescent="0.2">
      <c r="A9" s="44" t="s">
        <v>610</v>
      </c>
      <c r="V9" s="36" t="s">
        <v>194</v>
      </c>
      <c r="W9" s="47">
        <v>2</v>
      </c>
      <c r="X9" s="47">
        <v>2</v>
      </c>
      <c r="Y9" s="44">
        <v>0</v>
      </c>
      <c r="Z9" s="47">
        <v>2</v>
      </c>
      <c r="AB9" s="44">
        <v>115</v>
      </c>
      <c r="AC9" s="44">
        <v>17</v>
      </c>
      <c r="AD9" s="45" t="s">
        <v>115</v>
      </c>
      <c r="AE9" s="44">
        <v>2</v>
      </c>
      <c r="AF9" s="48" t="s">
        <v>1053</v>
      </c>
      <c r="AG9" s="102"/>
    </row>
    <row r="10" spans="1:33" ht="30" customHeight="1" x14ac:dyDescent="0.2">
      <c r="A10" s="59" t="s">
        <v>61</v>
      </c>
      <c r="B10" s="59" t="s">
        <v>271</v>
      </c>
      <c r="C10" s="35" t="s">
        <v>1501</v>
      </c>
      <c r="D10" s="35" t="s">
        <v>1502</v>
      </c>
      <c r="E10" s="35" t="s">
        <v>1503</v>
      </c>
      <c r="F10" s="35" t="s">
        <v>1504</v>
      </c>
      <c r="G10" s="60" t="s">
        <v>1465</v>
      </c>
      <c r="H10" s="60" t="s">
        <v>1505</v>
      </c>
      <c r="I10" s="60" t="s">
        <v>1506</v>
      </c>
      <c r="J10" s="60" t="s">
        <v>1507</v>
      </c>
      <c r="Q10" s="44">
        <v>24</v>
      </c>
      <c r="R10" s="62">
        <v>3.9968028886505604E-15</v>
      </c>
      <c r="S10" s="62">
        <v>5.5912793825267599E-15</v>
      </c>
      <c r="T10" s="63">
        <v>0.96346884959085399</v>
      </c>
      <c r="U10" s="44">
        <v>11</v>
      </c>
      <c r="V10" s="36" t="s">
        <v>118</v>
      </c>
      <c r="W10" s="37">
        <v>2</v>
      </c>
      <c r="X10" s="37">
        <v>2</v>
      </c>
      <c r="Y10" s="44">
        <v>2</v>
      </c>
      <c r="Z10" s="47">
        <v>0</v>
      </c>
      <c r="AB10" s="44">
        <v>710</v>
      </c>
      <c r="AC10" s="44">
        <v>25</v>
      </c>
      <c r="AD10" s="45" t="s">
        <v>119</v>
      </c>
      <c r="AE10" s="45" t="s">
        <v>1056</v>
      </c>
      <c r="AF10" s="44">
        <v>0.57999999999999996</v>
      </c>
      <c r="AG10" s="71" t="s">
        <v>1190</v>
      </c>
    </row>
    <row r="11" spans="1:33" ht="30" customHeight="1" x14ac:dyDescent="0.2">
      <c r="A11" s="61" t="s">
        <v>32</v>
      </c>
      <c r="B11" s="59" t="s">
        <v>233</v>
      </c>
      <c r="C11" s="35" t="s">
        <v>1508</v>
      </c>
      <c r="D11" s="35" t="s">
        <v>1509</v>
      </c>
      <c r="E11" s="35" t="s">
        <v>1510</v>
      </c>
      <c r="F11" s="35" t="s">
        <v>1511</v>
      </c>
      <c r="G11" s="60" t="s">
        <v>1512</v>
      </c>
      <c r="H11" s="60" t="s">
        <v>1513</v>
      </c>
      <c r="I11" s="60" t="s">
        <v>1514</v>
      </c>
      <c r="J11" s="60" t="s">
        <v>1515</v>
      </c>
      <c r="Q11" s="44">
        <v>86</v>
      </c>
      <c r="R11" s="62">
        <v>1.11022302462515E-16</v>
      </c>
      <c r="S11" s="62">
        <v>2.4850130589007798E-16</v>
      </c>
      <c r="T11" s="63">
        <v>0.974947188141007</v>
      </c>
      <c r="U11" s="44">
        <v>5.7</v>
      </c>
      <c r="V11" s="36" t="s">
        <v>120</v>
      </c>
      <c r="W11" s="37">
        <v>1</v>
      </c>
      <c r="X11" s="37">
        <v>1</v>
      </c>
      <c r="Y11" s="44">
        <v>1</v>
      </c>
      <c r="Z11" s="47">
        <v>0</v>
      </c>
      <c r="AB11" s="46">
        <v>63</v>
      </c>
      <c r="AC11" s="44">
        <v>17</v>
      </c>
      <c r="AD11" s="45" t="s">
        <v>121</v>
      </c>
      <c r="AE11" s="45" t="s">
        <v>1051</v>
      </c>
      <c r="AF11" s="44">
        <v>0.28000000000000003</v>
      </c>
      <c r="AG11" s="71" t="s">
        <v>1191</v>
      </c>
    </row>
    <row r="12" spans="1:33" ht="30" customHeight="1" x14ac:dyDescent="0.2">
      <c r="A12" s="59" t="s">
        <v>50</v>
      </c>
      <c r="B12" s="59" t="s">
        <v>280</v>
      </c>
      <c r="C12" s="35" t="s">
        <v>1516</v>
      </c>
      <c r="D12" s="35" t="s">
        <v>1517</v>
      </c>
      <c r="E12" s="35" t="s">
        <v>1518</v>
      </c>
      <c r="F12" s="35" t="s">
        <v>1519</v>
      </c>
      <c r="G12" s="60" t="s">
        <v>1520</v>
      </c>
      <c r="H12" s="60" t="s">
        <v>1521</v>
      </c>
      <c r="I12" s="60" t="s">
        <v>1522</v>
      </c>
      <c r="J12" s="60" t="s">
        <v>1523</v>
      </c>
      <c r="Q12" s="44">
        <v>27</v>
      </c>
      <c r="R12" s="62">
        <v>4.0386448629803298E-9</v>
      </c>
      <c r="S12" s="62">
        <v>1.12996274196317E-9</v>
      </c>
      <c r="T12" s="63">
        <v>0.69098756188303001</v>
      </c>
      <c r="U12" s="44">
        <v>10</v>
      </c>
      <c r="V12" s="36" t="s">
        <v>122</v>
      </c>
      <c r="W12" s="37">
        <v>16</v>
      </c>
      <c r="X12" s="37">
        <v>16</v>
      </c>
      <c r="Y12" s="44">
        <v>13</v>
      </c>
      <c r="Z12" s="47">
        <v>3</v>
      </c>
      <c r="AB12" s="44">
        <v>166</v>
      </c>
      <c r="AC12" s="44">
        <v>15</v>
      </c>
      <c r="AD12" s="45" t="s">
        <v>123</v>
      </c>
      <c r="AE12" s="45" t="s">
        <v>1050</v>
      </c>
      <c r="AF12" s="48" t="s">
        <v>1053</v>
      </c>
      <c r="AG12" s="71" t="s">
        <v>1192</v>
      </c>
    </row>
    <row r="13" spans="1:33" ht="30" customHeight="1" x14ac:dyDescent="0.2">
      <c r="A13" s="59" t="s">
        <v>37</v>
      </c>
      <c r="B13" s="59" t="s">
        <v>314</v>
      </c>
      <c r="C13" s="35" t="s">
        <v>1524</v>
      </c>
      <c r="D13" s="35" t="s">
        <v>1525</v>
      </c>
      <c r="E13" s="35" t="s">
        <v>1526</v>
      </c>
      <c r="F13" s="35" t="s">
        <v>1527</v>
      </c>
      <c r="G13" s="60" t="s">
        <v>1528</v>
      </c>
      <c r="H13" s="60" t="s">
        <v>1529</v>
      </c>
      <c r="I13" s="60" t="s">
        <v>1530</v>
      </c>
      <c r="J13" s="60" t="s">
        <v>1531</v>
      </c>
      <c r="Q13" s="44">
        <v>49</v>
      </c>
      <c r="R13" s="62">
        <v>1.3506515905703501E-8</v>
      </c>
      <c r="S13" s="62">
        <v>3.7789556311508296E-9</v>
      </c>
      <c r="T13" s="63">
        <v>0.67711823748892197</v>
      </c>
      <c r="U13" s="44">
        <v>7.3</v>
      </c>
      <c r="V13" s="36" t="s">
        <v>124</v>
      </c>
      <c r="W13" s="37">
        <v>1</v>
      </c>
      <c r="X13" s="37">
        <v>1</v>
      </c>
      <c r="Y13" s="44">
        <v>1</v>
      </c>
      <c r="Z13" s="47">
        <v>0</v>
      </c>
      <c r="AB13" s="44">
        <v>111</v>
      </c>
      <c r="AC13" s="44">
        <v>15</v>
      </c>
      <c r="AD13" s="45" t="s">
        <v>125</v>
      </c>
      <c r="AE13" s="45" t="s">
        <v>1050</v>
      </c>
      <c r="AF13" s="44">
        <v>0.72</v>
      </c>
      <c r="AG13" s="71" t="s">
        <v>1193</v>
      </c>
    </row>
    <row r="14" spans="1:33" ht="30" customHeight="1" x14ac:dyDescent="0.2">
      <c r="A14" s="59" t="s">
        <v>75</v>
      </c>
      <c r="B14" s="59" t="s">
        <v>236</v>
      </c>
      <c r="C14" s="35" t="s">
        <v>1532</v>
      </c>
      <c r="D14" s="35" t="s">
        <v>1533</v>
      </c>
      <c r="E14" s="35" t="s">
        <v>1534</v>
      </c>
      <c r="F14" s="35" t="s">
        <v>1535</v>
      </c>
      <c r="G14" s="60" t="s">
        <v>1536</v>
      </c>
      <c r="H14" s="60" t="s">
        <v>1537</v>
      </c>
      <c r="I14" s="60" t="s">
        <v>1538</v>
      </c>
      <c r="J14" s="60" t="s">
        <v>1465</v>
      </c>
      <c r="Q14" s="44">
        <v>131</v>
      </c>
      <c r="R14" s="62">
        <v>1.99132468292617E-8</v>
      </c>
      <c r="S14" s="62">
        <v>5.5714794818520301E-9</v>
      </c>
      <c r="T14" s="63">
        <v>0.57941185724816302</v>
      </c>
      <c r="U14" s="44">
        <v>4.4000000000000004</v>
      </c>
      <c r="V14" s="36" t="s">
        <v>169</v>
      </c>
      <c r="W14" s="37">
        <v>2</v>
      </c>
      <c r="X14" s="37">
        <v>2</v>
      </c>
      <c r="Y14" s="44">
        <v>2</v>
      </c>
      <c r="Z14" s="47">
        <v>0</v>
      </c>
      <c r="AB14" s="44">
        <v>122</v>
      </c>
      <c r="AC14" s="44">
        <v>6</v>
      </c>
      <c r="AD14" s="45" t="s">
        <v>141</v>
      </c>
      <c r="AE14" s="45" t="s">
        <v>1049</v>
      </c>
      <c r="AF14" s="48" t="s">
        <v>1053</v>
      </c>
      <c r="AG14" s="71" t="s">
        <v>1194</v>
      </c>
    </row>
    <row r="15" spans="1:33" ht="30" customHeight="1" x14ac:dyDescent="0.2">
      <c r="A15" s="59" t="s">
        <v>19</v>
      </c>
      <c r="B15" s="59" t="s">
        <v>287</v>
      </c>
      <c r="C15" s="35" t="s">
        <v>1539</v>
      </c>
      <c r="D15" s="35" t="s">
        <v>1540</v>
      </c>
      <c r="E15" s="35" t="s">
        <v>1541</v>
      </c>
      <c r="F15" s="35" t="s">
        <v>1542</v>
      </c>
      <c r="G15" s="60" t="s">
        <v>1543</v>
      </c>
      <c r="H15" s="60" t="s">
        <v>1544</v>
      </c>
      <c r="I15" s="60" t="s">
        <v>1545</v>
      </c>
      <c r="J15" s="60" t="s">
        <v>1546</v>
      </c>
      <c r="Q15" s="44">
        <v>124</v>
      </c>
      <c r="R15" s="62">
        <v>2.6006752307239299E-11</v>
      </c>
      <c r="S15" s="62">
        <v>1.3095133534504799E-11</v>
      </c>
      <c r="T15" s="63">
        <v>0.78272062938259201</v>
      </c>
      <c r="U15" s="44">
        <v>4.5999999999999996</v>
      </c>
      <c r="V15" s="36" t="s">
        <v>116</v>
      </c>
      <c r="W15" s="37">
        <v>2</v>
      </c>
      <c r="X15" s="37">
        <v>2</v>
      </c>
      <c r="Y15" s="44">
        <v>2</v>
      </c>
      <c r="Z15" s="47">
        <v>0</v>
      </c>
      <c r="AB15" s="44">
        <v>108</v>
      </c>
      <c r="AC15" s="44">
        <v>7</v>
      </c>
      <c r="AD15" s="45" t="s">
        <v>127</v>
      </c>
      <c r="AE15" s="45" t="s">
        <v>1049</v>
      </c>
      <c r="AF15" s="48" t="s">
        <v>1053</v>
      </c>
      <c r="AG15" s="71" t="s">
        <v>1195</v>
      </c>
    </row>
    <row r="16" spans="1:33" ht="30" customHeight="1" x14ac:dyDescent="0.2">
      <c r="A16" s="59" t="s">
        <v>8</v>
      </c>
      <c r="B16" s="59" t="s">
        <v>260</v>
      </c>
      <c r="C16" s="35" t="s">
        <v>1547</v>
      </c>
      <c r="D16" s="35" t="s">
        <v>1548</v>
      </c>
      <c r="E16" s="35" t="s">
        <v>1549</v>
      </c>
      <c r="F16" s="35" t="s">
        <v>1550</v>
      </c>
      <c r="G16" s="60" t="s">
        <v>1522</v>
      </c>
      <c r="H16" s="60" t="s">
        <v>1551</v>
      </c>
      <c r="I16" s="60" t="s">
        <v>1552</v>
      </c>
      <c r="J16" s="60" t="s">
        <v>1553</v>
      </c>
      <c r="Q16" s="44">
        <v>42</v>
      </c>
      <c r="R16" s="62" t="s">
        <v>1009</v>
      </c>
      <c r="S16" s="62" t="s">
        <v>1009</v>
      </c>
      <c r="T16" s="63">
        <v>0.98988461545626705</v>
      </c>
      <c r="U16" s="44">
        <v>8</v>
      </c>
      <c r="V16" s="36" t="s">
        <v>128</v>
      </c>
      <c r="W16" s="37">
        <v>2</v>
      </c>
      <c r="X16" s="37">
        <v>2</v>
      </c>
      <c r="Y16" s="44">
        <v>2</v>
      </c>
      <c r="Z16" s="47">
        <v>0</v>
      </c>
      <c r="AB16" s="44">
        <v>204</v>
      </c>
      <c r="AC16" s="44">
        <v>24</v>
      </c>
      <c r="AD16" s="45" t="s">
        <v>129</v>
      </c>
      <c r="AE16" s="45" t="s">
        <v>1049</v>
      </c>
      <c r="AF16" s="44">
        <v>0.89</v>
      </c>
      <c r="AG16" s="71" t="s">
        <v>1196</v>
      </c>
    </row>
    <row r="17" spans="1:33" ht="30" customHeight="1" x14ac:dyDescent="0.2">
      <c r="A17" s="59" t="s">
        <v>76</v>
      </c>
      <c r="B17" s="59" t="s">
        <v>286</v>
      </c>
      <c r="C17" s="35" t="s">
        <v>1554</v>
      </c>
      <c r="D17" s="35" t="s">
        <v>1555</v>
      </c>
      <c r="E17" s="35" t="s">
        <v>1556</v>
      </c>
      <c r="F17" s="35" t="s">
        <v>1557</v>
      </c>
      <c r="G17" s="60" t="s">
        <v>1558</v>
      </c>
      <c r="H17" s="60" t="s">
        <v>1559</v>
      </c>
      <c r="I17" s="60" t="s">
        <v>1560</v>
      </c>
      <c r="J17" s="60" t="s">
        <v>1561</v>
      </c>
      <c r="Q17" s="44">
        <v>98</v>
      </c>
      <c r="R17" s="62">
        <v>4.7674086900428799E-12</v>
      </c>
      <c r="S17" s="62">
        <v>3.00118909956352E-12</v>
      </c>
      <c r="T17" s="63">
        <v>0.83383938150778303</v>
      </c>
      <c r="U17" s="44">
        <v>5.3</v>
      </c>
      <c r="V17" s="36" t="s">
        <v>130</v>
      </c>
      <c r="W17" s="37">
        <v>5</v>
      </c>
      <c r="X17" s="37">
        <v>5</v>
      </c>
      <c r="Y17" s="44">
        <v>2</v>
      </c>
      <c r="Z17" s="47">
        <v>3</v>
      </c>
      <c r="AB17" s="44">
        <v>1038</v>
      </c>
      <c r="AC17" s="44">
        <v>53</v>
      </c>
      <c r="AD17" s="45" t="s">
        <v>138</v>
      </c>
      <c r="AE17" s="45" t="s">
        <v>1065</v>
      </c>
      <c r="AF17" s="44">
        <v>2.35</v>
      </c>
      <c r="AG17" s="102" t="s">
        <v>1197</v>
      </c>
    </row>
    <row r="18" spans="1:33" ht="30" customHeight="1" x14ac:dyDescent="0.2">
      <c r="A18" s="44" t="s">
        <v>612</v>
      </c>
      <c r="V18" s="36" t="s">
        <v>195</v>
      </c>
      <c r="W18" s="37">
        <v>1</v>
      </c>
      <c r="X18" s="37">
        <v>1</v>
      </c>
      <c r="Y18" s="44">
        <v>0</v>
      </c>
      <c r="Z18" s="47">
        <v>1</v>
      </c>
      <c r="AB18" s="44">
        <v>292</v>
      </c>
      <c r="AC18" s="44">
        <v>17</v>
      </c>
      <c r="AD18" s="45" t="s">
        <v>157</v>
      </c>
      <c r="AE18" s="45" t="s">
        <v>1054</v>
      </c>
      <c r="AF18" s="44">
        <v>0.45</v>
      </c>
      <c r="AG18" s="103"/>
    </row>
    <row r="19" spans="1:33" ht="30" customHeight="1" x14ac:dyDescent="0.2">
      <c r="A19" s="59" t="s">
        <v>18</v>
      </c>
      <c r="B19" s="59" t="s">
        <v>234</v>
      </c>
      <c r="C19" s="35" t="s">
        <v>1562</v>
      </c>
      <c r="D19" s="35" t="s">
        <v>1563</v>
      </c>
      <c r="E19" s="35" t="s">
        <v>1564</v>
      </c>
      <c r="F19" s="35" t="s">
        <v>1565</v>
      </c>
      <c r="G19" s="60" t="s">
        <v>1566</v>
      </c>
      <c r="H19" s="60" t="s">
        <v>1567</v>
      </c>
      <c r="I19" s="60" t="s">
        <v>1568</v>
      </c>
      <c r="J19" s="60" t="s">
        <v>1569</v>
      </c>
      <c r="Q19" s="44">
        <v>119</v>
      </c>
      <c r="R19" s="62">
        <v>5.4267618287973101E-8</v>
      </c>
      <c r="S19" s="62">
        <v>1.13875548929617E-8</v>
      </c>
      <c r="T19" s="63">
        <v>0.56507036593176596</v>
      </c>
      <c r="U19" s="44">
        <v>4.7</v>
      </c>
      <c r="V19" s="36" t="s">
        <v>130</v>
      </c>
      <c r="W19" s="37">
        <v>5</v>
      </c>
      <c r="X19" s="37">
        <v>5</v>
      </c>
      <c r="Y19" s="44">
        <v>2</v>
      </c>
      <c r="Z19" s="47">
        <v>3</v>
      </c>
      <c r="AB19" s="44">
        <v>618</v>
      </c>
      <c r="AC19" s="44">
        <v>29</v>
      </c>
      <c r="AD19" s="45" t="s">
        <v>119</v>
      </c>
      <c r="AE19" s="44">
        <v>10</v>
      </c>
      <c r="AF19" s="48" t="s">
        <v>1053</v>
      </c>
      <c r="AG19" s="70" t="s">
        <v>1198</v>
      </c>
    </row>
    <row r="20" spans="1:33" ht="30" customHeight="1" x14ac:dyDescent="0.2">
      <c r="A20" s="59" t="s">
        <v>16</v>
      </c>
      <c r="B20" s="59" t="s">
        <v>311</v>
      </c>
      <c r="C20" s="35" t="s">
        <v>1570</v>
      </c>
      <c r="D20" s="35" t="s">
        <v>1571</v>
      </c>
      <c r="E20" s="35" t="s">
        <v>1572</v>
      </c>
      <c r="F20" s="35" t="s">
        <v>1573</v>
      </c>
      <c r="G20" s="60" t="s">
        <v>1574</v>
      </c>
      <c r="H20" s="60" t="s">
        <v>1575</v>
      </c>
      <c r="I20" s="60" t="s">
        <v>1576</v>
      </c>
      <c r="J20" s="60" t="s">
        <v>1577</v>
      </c>
      <c r="Q20" s="44">
        <v>47</v>
      </c>
      <c r="R20" s="62">
        <v>7.2393744776633105E-8</v>
      </c>
      <c r="S20" s="62">
        <v>1.5191153924912101E-8</v>
      </c>
      <c r="T20" s="63">
        <v>0.54917808399343304</v>
      </c>
      <c r="U20" s="44">
        <v>7.3</v>
      </c>
      <c r="V20" s="36" t="s">
        <v>131</v>
      </c>
      <c r="W20" s="37">
        <v>4</v>
      </c>
      <c r="X20" s="37">
        <v>4</v>
      </c>
      <c r="Y20" s="44">
        <v>2</v>
      </c>
      <c r="Z20" s="47">
        <v>2</v>
      </c>
      <c r="AB20" s="44">
        <v>586</v>
      </c>
      <c r="AC20" s="44">
        <v>34</v>
      </c>
      <c r="AD20" s="45" t="s">
        <v>132</v>
      </c>
      <c r="AE20" s="45" t="s">
        <v>1054</v>
      </c>
      <c r="AF20" s="44">
        <v>0.94</v>
      </c>
      <c r="AG20" s="71" t="s">
        <v>1199</v>
      </c>
    </row>
    <row r="21" spans="1:33" ht="30" customHeight="1" x14ac:dyDescent="0.2">
      <c r="A21" s="61" t="s">
        <v>1041</v>
      </c>
      <c r="B21" s="59" t="s">
        <v>222</v>
      </c>
      <c r="C21" s="35" t="s">
        <v>1578</v>
      </c>
      <c r="D21" s="35" t="s">
        <v>1579</v>
      </c>
      <c r="E21" s="35" t="s">
        <v>1580</v>
      </c>
      <c r="F21" s="35" t="s">
        <v>1581</v>
      </c>
      <c r="G21" s="60" t="s">
        <v>1582</v>
      </c>
      <c r="H21" s="60" t="s">
        <v>1583</v>
      </c>
      <c r="I21" s="60" t="s">
        <v>1584</v>
      </c>
      <c r="J21" s="60" t="s">
        <v>1585</v>
      </c>
      <c r="Q21" s="44">
        <v>421</v>
      </c>
      <c r="R21" s="62">
        <v>7.24192192497086E-4</v>
      </c>
      <c r="S21" s="62">
        <v>5.06549983537332E-5</v>
      </c>
      <c r="T21" s="63">
        <v>0.25952966470584798</v>
      </c>
      <c r="U21" s="44">
        <v>2.1</v>
      </c>
      <c r="V21" s="36" t="s">
        <v>196</v>
      </c>
      <c r="W21" s="37">
        <v>1</v>
      </c>
      <c r="X21" s="37">
        <v>1</v>
      </c>
      <c r="Y21" s="44">
        <v>0</v>
      </c>
      <c r="Z21" s="47">
        <v>1</v>
      </c>
      <c r="AB21" s="46">
        <v>107</v>
      </c>
      <c r="AC21" s="44">
        <v>20</v>
      </c>
      <c r="AD21" s="65" t="s">
        <v>559</v>
      </c>
      <c r="AE21" s="45" t="s">
        <v>1050</v>
      </c>
      <c r="AF21" s="44">
        <v>0.56000000000000005</v>
      </c>
      <c r="AG21" s="71" t="s">
        <v>1200</v>
      </c>
    </row>
    <row r="22" spans="1:33" ht="30" customHeight="1" x14ac:dyDescent="0.2">
      <c r="A22" s="44" t="s">
        <v>613</v>
      </c>
      <c r="V22" s="36" t="s">
        <v>1443</v>
      </c>
      <c r="W22" s="37">
        <v>1</v>
      </c>
      <c r="X22" s="37">
        <v>1</v>
      </c>
      <c r="Y22" s="44">
        <v>0</v>
      </c>
      <c r="Z22" s="47">
        <v>1</v>
      </c>
      <c r="AB22" s="44">
        <v>205</v>
      </c>
      <c r="AC22" s="44">
        <v>25</v>
      </c>
      <c r="AD22" s="45" t="s">
        <v>123</v>
      </c>
      <c r="AE22" s="45" t="s">
        <v>1051</v>
      </c>
      <c r="AF22" s="48" t="s">
        <v>1053</v>
      </c>
      <c r="AG22" s="104" t="s">
        <v>1201</v>
      </c>
    </row>
    <row r="23" spans="1:33" ht="30" customHeight="1" x14ac:dyDescent="0.2">
      <c r="A23" s="44" t="s">
        <v>611</v>
      </c>
      <c r="V23" s="36" t="s">
        <v>122</v>
      </c>
      <c r="W23" s="37">
        <v>16</v>
      </c>
      <c r="X23" s="37">
        <v>16</v>
      </c>
      <c r="Y23" s="44">
        <v>13</v>
      </c>
      <c r="Z23" s="47">
        <v>3</v>
      </c>
      <c r="AB23" s="44">
        <v>83</v>
      </c>
      <c r="AC23" s="44">
        <v>6</v>
      </c>
      <c r="AD23" s="45" t="s">
        <v>121</v>
      </c>
      <c r="AE23" s="45" t="s">
        <v>1051</v>
      </c>
      <c r="AF23" s="48" t="s">
        <v>1053</v>
      </c>
      <c r="AG23" s="104"/>
    </row>
    <row r="24" spans="1:33" ht="30" customHeight="1" x14ac:dyDescent="0.2">
      <c r="A24" s="59" t="s">
        <v>750</v>
      </c>
      <c r="B24" s="59" t="s">
        <v>256</v>
      </c>
      <c r="C24" s="35" t="s">
        <v>1586</v>
      </c>
      <c r="D24" s="35" t="s">
        <v>1587</v>
      </c>
      <c r="E24" s="35" t="s">
        <v>1588</v>
      </c>
      <c r="F24" s="35" t="s">
        <v>1589</v>
      </c>
      <c r="G24" s="60" t="s">
        <v>1590</v>
      </c>
      <c r="H24" s="60" t="s">
        <v>1591</v>
      </c>
      <c r="I24" s="60" t="s">
        <v>1592</v>
      </c>
      <c r="J24" s="60" t="s">
        <v>1593</v>
      </c>
      <c r="Q24" s="44">
        <v>144</v>
      </c>
      <c r="R24" s="62">
        <v>1.6653345369377301E-15</v>
      </c>
      <c r="S24" s="62">
        <v>2.7956396912633799E-15</v>
      </c>
      <c r="T24" s="63">
        <v>0.97572301063675704</v>
      </c>
      <c r="U24" s="44">
        <v>4.0999999999999996</v>
      </c>
      <c r="V24" s="36" t="s">
        <v>133</v>
      </c>
      <c r="W24" s="37">
        <v>7</v>
      </c>
      <c r="X24" s="37">
        <v>7</v>
      </c>
      <c r="Y24" s="44">
        <v>2</v>
      </c>
      <c r="Z24" s="47">
        <v>5</v>
      </c>
      <c r="AB24" s="44">
        <v>146</v>
      </c>
      <c r="AC24" s="44">
        <v>16</v>
      </c>
      <c r="AD24" s="45" t="s">
        <v>134</v>
      </c>
      <c r="AE24" s="45" t="s">
        <v>1051</v>
      </c>
      <c r="AF24" s="48" t="s">
        <v>1053</v>
      </c>
      <c r="AG24" s="71" t="s">
        <v>1202</v>
      </c>
    </row>
    <row r="25" spans="1:33" ht="30" customHeight="1" x14ac:dyDescent="0.2">
      <c r="A25" s="59" t="s">
        <v>78</v>
      </c>
      <c r="B25" s="59" t="s">
        <v>312</v>
      </c>
      <c r="C25" s="35" t="s">
        <v>1594</v>
      </c>
      <c r="D25" s="35" t="s">
        <v>1595</v>
      </c>
      <c r="E25" s="35" t="s">
        <v>1596</v>
      </c>
      <c r="F25" s="35" t="s">
        <v>1597</v>
      </c>
      <c r="G25" s="60" t="s">
        <v>1598</v>
      </c>
      <c r="H25" s="60" t="s">
        <v>1599</v>
      </c>
      <c r="I25" s="60" t="s">
        <v>1600</v>
      </c>
      <c r="J25" s="60" t="s">
        <v>1601</v>
      </c>
      <c r="Q25" s="44">
        <v>60</v>
      </c>
      <c r="R25" s="62">
        <v>8.0946360725420103E-13</v>
      </c>
      <c r="S25" s="62">
        <v>6.7943363296671E-13</v>
      </c>
      <c r="T25" s="63">
        <v>0.90254351164921498</v>
      </c>
      <c r="U25" s="44">
        <v>6.6</v>
      </c>
      <c r="V25" s="64" t="s">
        <v>197</v>
      </c>
      <c r="W25" s="37">
        <v>3</v>
      </c>
      <c r="X25" s="37">
        <v>3</v>
      </c>
      <c r="Y25" s="44">
        <v>2</v>
      </c>
      <c r="Z25" s="47">
        <v>1</v>
      </c>
      <c r="AB25" s="44">
        <v>513</v>
      </c>
      <c r="AC25" s="44">
        <v>48</v>
      </c>
      <c r="AD25" s="45" t="s">
        <v>614</v>
      </c>
      <c r="AE25" s="45" t="s">
        <v>1060</v>
      </c>
      <c r="AF25" s="44">
        <v>2.19</v>
      </c>
      <c r="AG25" s="71" t="s">
        <v>1203</v>
      </c>
    </row>
    <row r="26" spans="1:33" ht="30" customHeight="1" x14ac:dyDescent="0.2">
      <c r="A26" s="59" t="s">
        <v>22</v>
      </c>
      <c r="B26" s="59" t="s">
        <v>225</v>
      </c>
      <c r="C26" s="35" t="s">
        <v>1602</v>
      </c>
      <c r="D26" s="35" t="s">
        <v>1603</v>
      </c>
      <c r="E26" s="35" t="s">
        <v>1604</v>
      </c>
      <c r="F26" s="35" t="s">
        <v>1605</v>
      </c>
      <c r="G26" s="60" t="s">
        <v>1606</v>
      </c>
      <c r="H26" s="60" t="s">
        <v>1607</v>
      </c>
      <c r="I26" s="60" t="s">
        <v>1608</v>
      </c>
      <c r="J26" s="60" t="s">
        <v>1609</v>
      </c>
      <c r="Q26" s="44">
        <v>63</v>
      </c>
      <c r="R26" s="62">
        <v>1.7985701816769501E-10</v>
      </c>
      <c r="S26" s="62">
        <v>7.5482644416070099E-11</v>
      </c>
      <c r="T26" s="63">
        <v>0.78137336587074702</v>
      </c>
      <c r="U26" s="44">
        <v>6.4</v>
      </c>
      <c r="V26" s="36" t="s">
        <v>135</v>
      </c>
      <c r="W26" s="37">
        <v>1</v>
      </c>
      <c r="X26" s="37">
        <v>1</v>
      </c>
      <c r="Y26" s="44">
        <v>1</v>
      </c>
      <c r="Z26" s="47">
        <v>0</v>
      </c>
      <c r="AB26" s="44">
        <v>209</v>
      </c>
      <c r="AC26" s="44">
        <v>9</v>
      </c>
      <c r="AD26" s="45" t="s">
        <v>136</v>
      </c>
      <c r="AE26" s="45" t="s">
        <v>1050</v>
      </c>
      <c r="AF26" s="48" t="s">
        <v>1053</v>
      </c>
      <c r="AG26" s="70" t="s">
        <v>1204</v>
      </c>
    </row>
    <row r="27" spans="1:33" ht="30" customHeight="1" x14ac:dyDescent="0.2">
      <c r="A27" s="59" t="s">
        <v>53</v>
      </c>
      <c r="B27" s="59" t="s">
        <v>251</v>
      </c>
      <c r="C27" s="35" t="s">
        <v>1610</v>
      </c>
      <c r="D27" s="35" t="s">
        <v>1611</v>
      </c>
      <c r="E27" s="35" t="s">
        <v>1612</v>
      </c>
      <c r="F27" s="35" t="s">
        <v>1613</v>
      </c>
      <c r="G27" s="60" t="s">
        <v>1614</v>
      </c>
      <c r="H27" s="60" t="s">
        <v>1615</v>
      </c>
      <c r="I27" s="60" t="s">
        <v>1616</v>
      </c>
      <c r="J27" s="60" t="s">
        <v>1617</v>
      </c>
      <c r="Q27" s="44">
        <v>64</v>
      </c>
      <c r="R27" s="62">
        <v>1.2987388942065E-12</v>
      </c>
      <c r="S27" s="62">
        <v>9.9927034497885903E-13</v>
      </c>
      <c r="T27" s="63">
        <v>0.89740255696173399</v>
      </c>
      <c r="U27" s="44">
        <v>6.4</v>
      </c>
      <c r="V27" s="36" t="s">
        <v>137</v>
      </c>
      <c r="W27" s="37">
        <v>5</v>
      </c>
      <c r="X27" s="37">
        <v>4</v>
      </c>
      <c r="Y27" s="44">
        <v>1</v>
      </c>
      <c r="Z27" s="47">
        <v>3</v>
      </c>
      <c r="AA27" s="44">
        <v>1</v>
      </c>
      <c r="AB27" s="44">
        <v>363</v>
      </c>
      <c r="AC27" s="44">
        <v>37</v>
      </c>
      <c r="AD27" s="45" t="s">
        <v>563</v>
      </c>
      <c r="AE27" s="45" t="s">
        <v>1050</v>
      </c>
      <c r="AF27" s="44">
        <v>1.01</v>
      </c>
      <c r="AG27" s="71" t="s">
        <v>1205</v>
      </c>
    </row>
    <row r="28" spans="1:33" ht="30" customHeight="1" x14ac:dyDescent="0.2">
      <c r="A28" s="59" t="s">
        <v>62</v>
      </c>
      <c r="B28" s="59" t="s">
        <v>246</v>
      </c>
      <c r="C28" s="35" t="s">
        <v>1618</v>
      </c>
      <c r="D28" s="35" t="s">
        <v>1619</v>
      </c>
      <c r="E28" s="35" t="s">
        <v>1620</v>
      </c>
      <c r="F28" s="35" t="s">
        <v>1621</v>
      </c>
      <c r="G28" s="60" t="s">
        <v>1622</v>
      </c>
      <c r="H28" s="60" t="s">
        <v>1623</v>
      </c>
      <c r="I28" s="60" t="s">
        <v>1624</v>
      </c>
      <c r="J28" s="60" t="s">
        <v>1625</v>
      </c>
      <c r="Q28" s="44">
        <v>255</v>
      </c>
      <c r="R28" s="62">
        <v>2.60704943588763E-6</v>
      </c>
      <c r="S28" s="62">
        <v>3.6471004866161998E-7</v>
      </c>
      <c r="T28" s="63">
        <v>0.42726756950626199</v>
      </c>
      <c r="U28" s="44">
        <v>3</v>
      </c>
      <c r="V28" s="36" t="s">
        <v>139</v>
      </c>
      <c r="W28" s="37">
        <v>1</v>
      </c>
      <c r="X28" s="37">
        <v>1</v>
      </c>
      <c r="Y28" s="44">
        <v>1</v>
      </c>
      <c r="Z28" s="47">
        <v>0</v>
      </c>
      <c r="AB28" s="44">
        <v>324</v>
      </c>
      <c r="AC28" s="44">
        <v>10</v>
      </c>
      <c r="AD28" s="45" t="s">
        <v>140</v>
      </c>
      <c r="AE28" s="45" t="s">
        <v>1050</v>
      </c>
      <c r="AF28" s="44">
        <v>0.15</v>
      </c>
      <c r="AG28" s="71" t="s">
        <v>1206</v>
      </c>
    </row>
    <row r="29" spans="1:33" ht="30" customHeight="1" x14ac:dyDescent="0.2">
      <c r="A29" s="59" t="s">
        <v>14</v>
      </c>
      <c r="B29" s="59" t="s">
        <v>269</v>
      </c>
      <c r="C29" s="35" t="s">
        <v>1626</v>
      </c>
      <c r="D29" s="35" t="s">
        <v>1627</v>
      </c>
      <c r="E29" s="35" t="s">
        <v>1628</v>
      </c>
      <c r="F29" s="35" t="s">
        <v>1629</v>
      </c>
      <c r="G29" s="60" t="s">
        <v>1630</v>
      </c>
      <c r="H29" s="60" t="s">
        <v>1631</v>
      </c>
      <c r="I29" s="60" t="s">
        <v>1632</v>
      </c>
      <c r="J29" s="60" t="s">
        <v>1633</v>
      </c>
      <c r="Q29" s="44">
        <v>74</v>
      </c>
      <c r="R29" s="62">
        <v>2.58756349680311E-11</v>
      </c>
      <c r="S29" s="62">
        <v>1.3095133534504799E-11</v>
      </c>
      <c r="T29" s="63">
        <v>0.81060588730408101</v>
      </c>
      <c r="U29" s="44">
        <v>6</v>
      </c>
      <c r="V29" s="36" t="s">
        <v>131</v>
      </c>
      <c r="W29" s="37">
        <v>4</v>
      </c>
      <c r="X29" s="37">
        <v>4</v>
      </c>
      <c r="Y29" s="44">
        <v>2</v>
      </c>
      <c r="Z29" s="47">
        <v>2</v>
      </c>
      <c r="AB29" s="44">
        <v>211</v>
      </c>
      <c r="AC29" s="44">
        <v>12</v>
      </c>
      <c r="AD29" s="45" t="s">
        <v>141</v>
      </c>
      <c r="AE29" s="45" t="s">
        <v>1049</v>
      </c>
      <c r="AF29" s="48" t="s">
        <v>1053</v>
      </c>
      <c r="AG29" s="71" t="s">
        <v>1207</v>
      </c>
    </row>
    <row r="30" spans="1:33" ht="30" customHeight="1" x14ac:dyDescent="0.2">
      <c r="A30" s="59" t="s">
        <v>60</v>
      </c>
      <c r="B30" s="59" t="s">
        <v>220</v>
      </c>
      <c r="C30" s="35" t="s">
        <v>1634</v>
      </c>
      <c r="D30" s="35" t="s">
        <v>1635</v>
      </c>
      <c r="E30" s="35" t="s">
        <v>1636</v>
      </c>
      <c r="F30" s="35" t="s">
        <v>1637</v>
      </c>
      <c r="G30" s="60" t="s">
        <v>1638</v>
      </c>
      <c r="H30" s="60" t="s">
        <v>1639</v>
      </c>
      <c r="I30" s="60" t="s">
        <v>1640</v>
      </c>
      <c r="J30" s="60" t="s">
        <v>1641</v>
      </c>
      <c r="Q30" s="44">
        <v>97</v>
      </c>
      <c r="R30" s="62">
        <v>2.6645352591003702E-15</v>
      </c>
      <c r="S30" s="62">
        <v>4.0769745497590902E-15</v>
      </c>
      <c r="T30" s="63">
        <v>0.96195387378898001</v>
      </c>
      <c r="U30" s="44">
        <v>5.4</v>
      </c>
      <c r="V30" s="36" t="s">
        <v>142</v>
      </c>
      <c r="W30" s="37">
        <v>2</v>
      </c>
      <c r="X30" s="37">
        <v>2</v>
      </c>
      <c r="Y30" s="44">
        <v>2</v>
      </c>
      <c r="Z30" s="47">
        <v>0</v>
      </c>
      <c r="AB30" s="44">
        <v>637</v>
      </c>
      <c r="AC30" s="44">
        <v>30</v>
      </c>
      <c r="AD30" s="45" t="s">
        <v>143</v>
      </c>
      <c r="AE30" s="45" t="s">
        <v>1062</v>
      </c>
      <c r="AF30" s="44">
        <v>0.84</v>
      </c>
      <c r="AG30" s="71" t="s">
        <v>1208</v>
      </c>
    </row>
    <row r="31" spans="1:33" ht="30" customHeight="1" x14ac:dyDescent="0.2">
      <c r="A31" s="59" t="s">
        <v>36</v>
      </c>
      <c r="B31" s="59" t="s">
        <v>259</v>
      </c>
      <c r="C31" s="35" t="s">
        <v>1642</v>
      </c>
      <c r="D31" s="35" t="s">
        <v>1643</v>
      </c>
      <c r="E31" s="35" t="s">
        <v>1644</v>
      </c>
      <c r="F31" s="35" t="s">
        <v>1645</v>
      </c>
      <c r="G31" s="60" t="s">
        <v>1646</v>
      </c>
      <c r="H31" s="60" t="s">
        <v>1647</v>
      </c>
      <c r="I31" s="60" t="s">
        <v>1648</v>
      </c>
      <c r="J31" s="60" t="s">
        <v>1649</v>
      </c>
      <c r="Q31" s="44">
        <v>253</v>
      </c>
      <c r="R31" s="62">
        <v>3.3376888353142601E-7</v>
      </c>
      <c r="S31" s="62">
        <v>7.0038295445500002E-8</v>
      </c>
      <c r="T31" s="63">
        <v>0.49546348349930602</v>
      </c>
      <c r="U31" s="44">
        <v>3.1</v>
      </c>
      <c r="V31" s="36" t="s">
        <v>144</v>
      </c>
      <c r="W31" s="37">
        <v>1</v>
      </c>
      <c r="X31" s="37">
        <v>1</v>
      </c>
      <c r="Y31" s="44">
        <v>1</v>
      </c>
      <c r="Z31" s="47">
        <v>0</v>
      </c>
      <c r="AB31" s="44">
        <v>131</v>
      </c>
      <c r="AC31" s="44">
        <v>26</v>
      </c>
      <c r="AD31" s="45" t="s">
        <v>136</v>
      </c>
      <c r="AE31" s="45" t="s">
        <v>1049</v>
      </c>
      <c r="AF31" s="48" t="s">
        <v>1053</v>
      </c>
      <c r="AG31" s="70" t="s">
        <v>1209</v>
      </c>
    </row>
    <row r="32" spans="1:33" ht="30" customHeight="1" x14ac:dyDescent="0.2">
      <c r="A32" s="59" t="s">
        <v>54</v>
      </c>
      <c r="B32" s="59" t="s">
        <v>291</v>
      </c>
      <c r="C32" s="35" t="s">
        <v>1599</v>
      </c>
      <c r="D32" s="35" t="s">
        <v>1650</v>
      </c>
      <c r="E32" s="35" t="s">
        <v>1651</v>
      </c>
      <c r="F32" s="35" t="s">
        <v>1652</v>
      </c>
      <c r="G32" s="60" t="s">
        <v>1653</v>
      </c>
      <c r="H32" s="60" t="s">
        <v>1654</v>
      </c>
      <c r="I32" s="60" t="s">
        <v>1655</v>
      </c>
      <c r="J32" s="60" t="s">
        <v>1656</v>
      </c>
      <c r="Q32" s="44">
        <v>87</v>
      </c>
      <c r="R32" s="62">
        <v>6.6613381477509304E-16</v>
      </c>
      <c r="S32" s="62">
        <v>1.25803786106852E-15</v>
      </c>
      <c r="T32" s="63">
        <v>0.98508144443027101</v>
      </c>
      <c r="U32" s="44">
        <v>5.7</v>
      </c>
      <c r="V32" s="36" t="s">
        <v>145</v>
      </c>
      <c r="W32" s="37">
        <v>4</v>
      </c>
      <c r="X32" s="37">
        <v>4</v>
      </c>
      <c r="Y32" s="44">
        <v>2</v>
      </c>
      <c r="Z32" s="47">
        <v>2</v>
      </c>
      <c r="AB32" s="44">
        <v>765</v>
      </c>
      <c r="AC32" s="44">
        <v>40</v>
      </c>
      <c r="AD32" s="45" t="s">
        <v>146</v>
      </c>
      <c r="AE32" s="45" t="s">
        <v>1210</v>
      </c>
      <c r="AF32" s="44">
        <v>2.52</v>
      </c>
      <c r="AG32" s="71" t="s">
        <v>1211</v>
      </c>
    </row>
    <row r="33" spans="1:33" ht="30" customHeight="1" x14ac:dyDescent="0.2">
      <c r="A33" s="59" t="s">
        <v>9</v>
      </c>
      <c r="B33" s="59" t="s">
        <v>229</v>
      </c>
      <c r="C33" s="35" t="s">
        <v>1657</v>
      </c>
      <c r="D33" s="35" t="s">
        <v>1658</v>
      </c>
      <c r="E33" s="35" t="s">
        <v>1659</v>
      </c>
      <c r="F33" s="35" t="s">
        <v>1660</v>
      </c>
      <c r="G33" s="60" t="s">
        <v>1661</v>
      </c>
      <c r="H33" s="60" t="s">
        <v>1662</v>
      </c>
      <c r="I33" s="60" t="s">
        <v>1663</v>
      </c>
      <c r="J33" s="60" t="s">
        <v>1664</v>
      </c>
      <c r="Q33" s="44">
        <v>109</v>
      </c>
      <c r="R33" s="62">
        <v>2.7987618250957501E-5</v>
      </c>
      <c r="S33" s="62">
        <v>3.91529423022016E-6</v>
      </c>
      <c r="T33" s="63">
        <v>0.36334296278218198</v>
      </c>
      <c r="U33" s="44">
        <v>5</v>
      </c>
      <c r="V33" s="36" t="s">
        <v>147</v>
      </c>
      <c r="W33" s="37">
        <v>2</v>
      </c>
      <c r="X33" s="37">
        <v>2</v>
      </c>
      <c r="Y33" s="44">
        <v>2</v>
      </c>
      <c r="Z33" s="47">
        <v>0</v>
      </c>
      <c r="AB33" s="44">
        <v>201</v>
      </c>
      <c r="AC33" s="44">
        <v>27</v>
      </c>
      <c r="AD33" s="45" t="s">
        <v>148</v>
      </c>
      <c r="AE33" s="45" t="s">
        <v>1051</v>
      </c>
      <c r="AF33" s="44">
        <v>0.51</v>
      </c>
      <c r="AG33" s="71" t="s">
        <v>1212</v>
      </c>
    </row>
    <row r="34" spans="1:33" ht="30" customHeight="1" x14ac:dyDescent="0.2">
      <c r="A34" s="61" t="s">
        <v>67</v>
      </c>
      <c r="B34" s="59" t="s">
        <v>258</v>
      </c>
      <c r="C34" s="35" t="s">
        <v>1665</v>
      </c>
      <c r="D34" s="35" t="s">
        <v>1666</v>
      </c>
      <c r="E34" s="35" t="s">
        <v>1667</v>
      </c>
      <c r="F34" s="35" t="s">
        <v>1628</v>
      </c>
      <c r="G34" s="60" t="s">
        <v>1668</v>
      </c>
      <c r="H34" s="60" t="s">
        <v>1669</v>
      </c>
      <c r="I34" s="60" t="s">
        <v>1670</v>
      </c>
      <c r="J34" s="60" t="s">
        <v>1671</v>
      </c>
      <c r="Q34" s="44">
        <v>94</v>
      </c>
      <c r="R34" s="62">
        <v>2.8366198279172699E-13</v>
      </c>
      <c r="S34" s="62">
        <v>2.5793658984809198E-13</v>
      </c>
      <c r="T34" s="63">
        <v>0.91402490806983605</v>
      </c>
      <c r="U34" s="44">
        <v>5.4</v>
      </c>
      <c r="V34" s="36" t="s">
        <v>149</v>
      </c>
      <c r="W34" s="37">
        <v>4</v>
      </c>
      <c r="X34" s="37">
        <v>4</v>
      </c>
      <c r="Y34" s="44">
        <v>2</v>
      </c>
      <c r="Z34" s="47">
        <v>2</v>
      </c>
      <c r="AB34" s="46">
        <v>43</v>
      </c>
      <c r="AC34" s="44">
        <v>10</v>
      </c>
      <c r="AD34" s="45" t="s">
        <v>121</v>
      </c>
      <c r="AE34" s="45" t="s">
        <v>1051</v>
      </c>
      <c r="AF34" s="44">
        <v>0.22</v>
      </c>
      <c r="AG34" s="71" t="s">
        <v>1213</v>
      </c>
    </row>
    <row r="35" spans="1:33" ht="30" customHeight="1" x14ac:dyDescent="0.2">
      <c r="A35" s="59" t="s">
        <v>49</v>
      </c>
      <c r="B35" s="59" t="s">
        <v>304</v>
      </c>
      <c r="C35" s="35" t="s">
        <v>1672</v>
      </c>
      <c r="D35" s="35" t="s">
        <v>1673</v>
      </c>
      <c r="E35" s="35" t="s">
        <v>1674</v>
      </c>
      <c r="F35" s="35" t="s">
        <v>1675</v>
      </c>
      <c r="G35" s="60" t="s">
        <v>1676</v>
      </c>
      <c r="H35" s="60" t="s">
        <v>1677</v>
      </c>
      <c r="I35" s="60" t="s">
        <v>1678</v>
      </c>
      <c r="J35" s="60" t="s">
        <v>1679</v>
      </c>
      <c r="Q35" s="44">
        <v>95</v>
      </c>
      <c r="R35" s="62">
        <v>1.1712852909795399E-13</v>
      </c>
      <c r="S35" s="62">
        <v>1.1469888399988901E-13</v>
      </c>
      <c r="T35" s="63">
        <v>0.92550371341780102</v>
      </c>
      <c r="U35" s="44">
        <v>5.4</v>
      </c>
      <c r="V35" s="36" t="s">
        <v>150</v>
      </c>
      <c r="W35" s="37">
        <v>4</v>
      </c>
      <c r="X35" s="37">
        <v>4</v>
      </c>
      <c r="Y35" s="44">
        <v>3</v>
      </c>
      <c r="Z35" s="47">
        <v>1</v>
      </c>
      <c r="AB35" s="44">
        <v>283</v>
      </c>
      <c r="AC35" s="44">
        <v>13</v>
      </c>
      <c r="AD35" s="45" t="s">
        <v>123</v>
      </c>
      <c r="AE35" s="45" t="s">
        <v>1050</v>
      </c>
      <c r="AF35" s="48" t="s">
        <v>1053</v>
      </c>
      <c r="AG35" s="71" t="s">
        <v>1214</v>
      </c>
    </row>
    <row r="36" spans="1:33" ht="30" customHeight="1" x14ac:dyDescent="0.2">
      <c r="A36" s="59" t="s">
        <v>80</v>
      </c>
      <c r="B36" s="59" t="s">
        <v>250</v>
      </c>
      <c r="C36" s="35" t="s">
        <v>1680</v>
      </c>
      <c r="D36" s="35" t="s">
        <v>1681</v>
      </c>
      <c r="E36" s="35" t="s">
        <v>1682</v>
      </c>
      <c r="F36" s="35" t="s">
        <v>1683</v>
      </c>
      <c r="G36" s="60" t="s">
        <v>1684</v>
      </c>
      <c r="H36" s="60" t="s">
        <v>1685</v>
      </c>
      <c r="I36" s="60" t="s">
        <v>1686</v>
      </c>
      <c r="J36" s="60" t="s">
        <v>1687</v>
      </c>
      <c r="Q36" s="44">
        <v>140</v>
      </c>
      <c r="R36" s="62">
        <v>6.0902993759270802E-10</v>
      </c>
      <c r="S36" s="62">
        <v>2.1299877854080101E-10</v>
      </c>
      <c r="T36" s="63">
        <v>0.72128356527210302</v>
      </c>
      <c r="U36" s="44">
        <v>4.2</v>
      </c>
      <c r="V36" s="36" t="s">
        <v>198</v>
      </c>
      <c r="W36" s="37">
        <v>1</v>
      </c>
      <c r="X36" s="37">
        <v>1</v>
      </c>
      <c r="Y36" s="44">
        <v>0</v>
      </c>
      <c r="Z36" s="47">
        <v>1</v>
      </c>
      <c r="AB36" s="44">
        <v>147</v>
      </c>
      <c r="AC36" s="44">
        <v>20</v>
      </c>
      <c r="AD36" s="45" t="s">
        <v>123</v>
      </c>
      <c r="AE36" s="45" t="s">
        <v>1051</v>
      </c>
      <c r="AF36" s="44">
        <v>0.36</v>
      </c>
      <c r="AG36" s="102" t="s">
        <v>1215</v>
      </c>
    </row>
    <row r="37" spans="1:33" ht="30" customHeight="1" x14ac:dyDescent="0.2">
      <c r="A37" s="44" t="s">
        <v>615</v>
      </c>
      <c r="V37" s="36" t="s">
        <v>137</v>
      </c>
      <c r="W37" s="37">
        <v>5</v>
      </c>
      <c r="X37" s="37">
        <v>4</v>
      </c>
      <c r="Y37" s="44">
        <v>1</v>
      </c>
      <c r="Z37" s="47">
        <v>3</v>
      </c>
      <c r="AA37" s="44">
        <v>1</v>
      </c>
      <c r="AB37" s="44">
        <v>121</v>
      </c>
      <c r="AC37" s="44">
        <v>11</v>
      </c>
      <c r="AD37" s="45" t="s">
        <v>141</v>
      </c>
      <c r="AE37" s="45" t="s">
        <v>1051</v>
      </c>
      <c r="AF37" s="44">
        <v>0.26</v>
      </c>
      <c r="AG37" s="103"/>
    </row>
    <row r="38" spans="1:33" ht="30" customHeight="1" x14ac:dyDescent="0.2">
      <c r="A38" s="59" t="s">
        <v>68</v>
      </c>
      <c r="B38" s="59" t="s">
        <v>316</v>
      </c>
      <c r="C38" s="35" t="s">
        <v>1688</v>
      </c>
      <c r="D38" s="35" t="s">
        <v>1689</v>
      </c>
      <c r="E38" s="35" t="s">
        <v>1690</v>
      </c>
      <c r="F38" s="35" t="s">
        <v>1691</v>
      </c>
      <c r="G38" s="60" t="s">
        <v>1692</v>
      </c>
      <c r="H38" s="60" t="s">
        <v>1693</v>
      </c>
      <c r="I38" s="60" t="s">
        <v>1694</v>
      </c>
      <c r="J38" s="60" t="s">
        <v>1695</v>
      </c>
      <c r="Q38" s="44">
        <v>167</v>
      </c>
      <c r="R38" s="62">
        <v>4.0878845863900801E-9</v>
      </c>
      <c r="S38" s="62">
        <v>1.1437394058604101E-9</v>
      </c>
      <c r="T38" s="63">
        <v>0.65445976034062203</v>
      </c>
      <c r="U38" s="44">
        <v>3.9</v>
      </c>
      <c r="V38" s="36" t="s">
        <v>151</v>
      </c>
      <c r="W38" s="37">
        <v>2</v>
      </c>
      <c r="X38" s="37">
        <v>2</v>
      </c>
      <c r="Y38" s="44">
        <v>2</v>
      </c>
      <c r="Z38" s="47">
        <v>0</v>
      </c>
      <c r="AB38" s="44">
        <v>162</v>
      </c>
      <c r="AC38" s="44">
        <v>35</v>
      </c>
      <c r="AD38" s="45" t="s">
        <v>123</v>
      </c>
      <c r="AE38" s="45" t="s">
        <v>1049</v>
      </c>
      <c r="AF38" s="48" t="s">
        <v>1053</v>
      </c>
      <c r="AG38" s="71" t="s">
        <v>1216</v>
      </c>
    </row>
    <row r="39" spans="1:33" ht="30" customHeight="1" x14ac:dyDescent="0.2">
      <c r="A39" s="59" t="s">
        <v>64</v>
      </c>
      <c r="B39" s="59" t="s">
        <v>265</v>
      </c>
      <c r="C39" s="35" t="s">
        <v>1696</v>
      </c>
      <c r="D39" s="35" t="s">
        <v>1697</v>
      </c>
      <c r="E39" s="35" t="s">
        <v>1698</v>
      </c>
      <c r="F39" s="35" t="s">
        <v>1699</v>
      </c>
      <c r="G39" s="60" t="s">
        <v>1700</v>
      </c>
      <c r="H39" s="60" t="s">
        <v>1701</v>
      </c>
      <c r="I39" s="60" t="s">
        <v>1702</v>
      </c>
      <c r="J39" s="60" t="s">
        <v>1703</v>
      </c>
      <c r="Q39" s="44">
        <v>108</v>
      </c>
      <c r="R39" s="62">
        <v>1.48405066013879E-8</v>
      </c>
      <c r="S39" s="62">
        <v>4.1521896825193698E-9</v>
      </c>
      <c r="T39" s="63">
        <v>0.60575661557554905</v>
      </c>
      <c r="U39" s="44">
        <v>5</v>
      </c>
      <c r="V39" s="36" t="s">
        <v>117</v>
      </c>
      <c r="W39" s="37">
        <v>2</v>
      </c>
      <c r="X39" s="37">
        <v>2</v>
      </c>
      <c r="Y39" s="44">
        <v>2</v>
      </c>
      <c r="Z39" s="47">
        <v>0</v>
      </c>
      <c r="AB39" s="44">
        <v>264</v>
      </c>
      <c r="AC39" s="44">
        <v>19</v>
      </c>
      <c r="AD39" s="45" t="s">
        <v>141</v>
      </c>
      <c r="AE39" s="45" t="s">
        <v>1050</v>
      </c>
      <c r="AF39" s="44">
        <v>0.3</v>
      </c>
      <c r="AG39" s="71" t="s">
        <v>1217</v>
      </c>
    </row>
    <row r="40" spans="1:33" ht="30" customHeight="1" x14ac:dyDescent="0.2">
      <c r="A40" s="59" t="s">
        <v>81</v>
      </c>
      <c r="B40" s="59" t="s">
        <v>273</v>
      </c>
      <c r="C40" s="35" t="s">
        <v>1704</v>
      </c>
      <c r="D40" s="35" t="s">
        <v>1705</v>
      </c>
      <c r="E40" s="35" t="s">
        <v>1706</v>
      </c>
      <c r="F40" s="35" t="s">
        <v>1707</v>
      </c>
      <c r="G40" s="60" t="s">
        <v>1708</v>
      </c>
      <c r="H40" s="60" t="s">
        <v>1709</v>
      </c>
      <c r="I40" s="60" t="s">
        <v>1710</v>
      </c>
      <c r="J40" s="60" t="s">
        <v>1711</v>
      </c>
      <c r="Q40" s="44">
        <v>469</v>
      </c>
      <c r="R40" s="62">
        <v>2.63608853957608E-2</v>
      </c>
      <c r="S40" s="62">
        <v>1.8438621959191901E-3</v>
      </c>
      <c r="T40" s="63">
        <v>0.17365210057574701</v>
      </c>
      <c r="U40" s="44">
        <v>1.8</v>
      </c>
      <c r="V40" s="36" t="s">
        <v>199</v>
      </c>
      <c r="W40" s="47">
        <v>2</v>
      </c>
      <c r="X40" s="47">
        <v>2</v>
      </c>
      <c r="Y40" s="44">
        <v>0</v>
      </c>
      <c r="Z40" s="47">
        <v>2</v>
      </c>
      <c r="AB40" s="44">
        <v>215</v>
      </c>
      <c r="AC40" s="44">
        <v>16</v>
      </c>
      <c r="AD40" s="45" t="s">
        <v>554</v>
      </c>
      <c r="AE40" s="45" t="s">
        <v>1052</v>
      </c>
      <c r="AF40" s="44">
        <v>0.24</v>
      </c>
      <c r="AG40" s="102" t="s">
        <v>1218</v>
      </c>
    </row>
    <row r="41" spans="1:33" ht="30" customHeight="1" x14ac:dyDescent="0.2">
      <c r="A41" s="44" t="s">
        <v>618</v>
      </c>
      <c r="V41" s="36" t="s">
        <v>163</v>
      </c>
      <c r="W41" s="37">
        <v>4</v>
      </c>
      <c r="X41" s="37">
        <v>4</v>
      </c>
      <c r="Y41" s="44">
        <v>2</v>
      </c>
      <c r="Z41" s="47">
        <v>2</v>
      </c>
      <c r="AB41" s="44">
        <v>334</v>
      </c>
      <c r="AC41" s="44">
        <v>15</v>
      </c>
      <c r="AD41" s="45" t="s">
        <v>134</v>
      </c>
      <c r="AE41" s="45" t="s">
        <v>1052</v>
      </c>
      <c r="AF41" s="44">
        <v>0.31</v>
      </c>
      <c r="AG41" s="103"/>
    </row>
    <row r="42" spans="1:33" ht="30" customHeight="1" x14ac:dyDescent="0.2">
      <c r="A42" s="44" t="s">
        <v>619</v>
      </c>
      <c r="V42" s="36" t="s">
        <v>152</v>
      </c>
      <c r="W42" s="37">
        <v>4</v>
      </c>
      <c r="X42" s="37">
        <v>4</v>
      </c>
      <c r="Y42" s="44">
        <v>2</v>
      </c>
      <c r="Z42" s="47">
        <v>2</v>
      </c>
      <c r="AB42" s="44">
        <v>115</v>
      </c>
      <c r="AC42" s="44">
        <v>8</v>
      </c>
      <c r="AD42" s="45" t="s">
        <v>559</v>
      </c>
      <c r="AE42" s="45" t="s">
        <v>1051</v>
      </c>
      <c r="AF42" s="44">
        <v>0.17</v>
      </c>
      <c r="AG42" s="103"/>
    </row>
    <row r="43" spans="1:33" ht="30" customHeight="1" x14ac:dyDescent="0.2">
      <c r="A43" s="61" t="s">
        <v>749</v>
      </c>
      <c r="B43" s="59" t="s">
        <v>306</v>
      </c>
      <c r="C43" s="35" t="s">
        <v>1712</v>
      </c>
      <c r="D43" s="35" t="s">
        <v>1713</v>
      </c>
      <c r="E43" s="35" t="s">
        <v>1714</v>
      </c>
      <c r="F43" s="35" t="s">
        <v>1715</v>
      </c>
      <c r="G43" s="60" t="s">
        <v>1716</v>
      </c>
      <c r="H43" s="60" t="s">
        <v>1717</v>
      </c>
      <c r="I43" s="60" t="s">
        <v>1535</v>
      </c>
      <c r="J43" s="60" t="s">
        <v>1718</v>
      </c>
      <c r="Q43" s="44">
        <v>112</v>
      </c>
      <c r="R43" s="62" t="s">
        <v>1009</v>
      </c>
      <c r="S43" s="62" t="s">
        <v>1009</v>
      </c>
      <c r="T43" s="63">
        <v>1</v>
      </c>
      <c r="U43" s="44">
        <v>4.9000000000000004</v>
      </c>
      <c r="V43" s="36" t="s">
        <v>181</v>
      </c>
      <c r="W43" s="37">
        <v>4</v>
      </c>
      <c r="X43" s="37">
        <v>4</v>
      </c>
      <c r="Y43" s="44">
        <v>1</v>
      </c>
      <c r="Z43" s="47">
        <v>3</v>
      </c>
      <c r="AB43" s="46">
        <v>85</v>
      </c>
      <c r="AC43" s="44">
        <v>6</v>
      </c>
      <c r="AD43" s="45" t="s">
        <v>127</v>
      </c>
      <c r="AE43" s="45" t="s">
        <v>1051</v>
      </c>
      <c r="AG43" s="102" t="s">
        <v>1219</v>
      </c>
    </row>
    <row r="44" spans="1:33" ht="30" customHeight="1" x14ac:dyDescent="0.2">
      <c r="A44" s="46" t="s">
        <v>728</v>
      </c>
      <c r="V44" s="36" t="s">
        <v>202</v>
      </c>
      <c r="W44" s="37">
        <v>7</v>
      </c>
      <c r="X44" s="37">
        <v>7</v>
      </c>
      <c r="Y44" s="44">
        <v>2</v>
      </c>
      <c r="Z44" s="47">
        <v>5</v>
      </c>
      <c r="AB44" s="46">
        <v>40</v>
      </c>
      <c r="AC44" s="44">
        <v>3</v>
      </c>
      <c r="AD44" s="45" t="s">
        <v>121</v>
      </c>
      <c r="AE44" s="45" t="s">
        <v>1051</v>
      </c>
      <c r="AG44" s="103"/>
    </row>
    <row r="45" spans="1:33" ht="30" customHeight="1" x14ac:dyDescent="0.2">
      <c r="A45" s="61" t="s">
        <v>40</v>
      </c>
      <c r="B45" s="59" t="s">
        <v>276</v>
      </c>
      <c r="C45" s="35" t="s">
        <v>1719</v>
      </c>
      <c r="D45" s="35" t="s">
        <v>1720</v>
      </c>
      <c r="E45" s="35" t="s">
        <v>1721</v>
      </c>
      <c r="F45" s="35" t="s">
        <v>1722</v>
      </c>
      <c r="G45" s="60" t="s">
        <v>1723</v>
      </c>
      <c r="H45" s="60" t="s">
        <v>1724</v>
      </c>
      <c r="I45" s="60" t="s">
        <v>1725</v>
      </c>
      <c r="J45" s="60" t="s">
        <v>1726</v>
      </c>
      <c r="Q45" s="44">
        <v>311</v>
      </c>
      <c r="R45" s="62">
        <v>2.1236330274514201E-2</v>
      </c>
      <c r="S45" s="62">
        <v>1.48541545495767E-3</v>
      </c>
      <c r="T45" s="63">
        <v>0.163520046286699</v>
      </c>
      <c r="U45" s="44">
        <v>2.7</v>
      </c>
      <c r="V45" s="36" t="s">
        <v>152</v>
      </c>
      <c r="W45" s="37">
        <v>4</v>
      </c>
      <c r="X45" s="37">
        <v>4</v>
      </c>
      <c r="Y45" s="44">
        <v>2</v>
      </c>
      <c r="Z45" s="47">
        <v>2</v>
      </c>
      <c r="AB45" s="46">
        <v>58</v>
      </c>
      <c r="AC45" s="44">
        <v>6</v>
      </c>
      <c r="AD45" s="45" t="s">
        <v>127</v>
      </c>
      <c r="AE45" s="45" t="s">
        <v>1051</v>
      </c>
      <c r="AG45" s="71" t="s">
        <v>1220</v>
      </c>
    </row>
    <row r="46" spans="1:33" ht="30" customHeight="1" x14ac:dyDescent="0.2">
      <c r="A46" s="59" t="s">
        <v>751</v>
      </c>
      <c r="B46" s="59" t="s">
        <v>262</v>
      </c>
      <c r="C46" s="35" t="s">
        <v>1727</v>
      </c>
      <c r="D46" s="35" t="s">
        <v>1728</v>
      </c>
      <c r="E46" s="35" t="s">
        <v>1729</v>
      </c>
      <c r="F46" s="35" t="s">
        <v>1730</v>
      </c>
      <c r="G46" s="60" t="s">
        <v>1731</v>
      </c>
      <c r="H46" s="60" t="s">
        <v>1732</v>
      </c>
      <c r="I46" s="60" t="s">
        <v>1733</v>
      </c>
      <c r="J46" s="60" t="s">
        <v>1734</v>
      </c>
      <c r="Q46" s="44">
        <v>336</v>
      </c>
      <c r="R46" s="62">
        <v>6.2569099901210701E-9</v>
      </c>
      <c r="S46" s="62">
        <v>1.7506058117317499E-9</v>
      </c>
      <c r="T46" s="63">
        <v>0.68613307092662401</v>
      </c>
      <c r="U46" s="44">
        <v>2.6</v>
      </c>
      <c r="V46" s="36" t="s">
        <v>200</v>
      </c>
      <c r="W46" s="37">
        <v>7</v>
      </c>
      <c r="X46" s="37">
        <v>7</v>
      </c>
      <c r="Y46" s="44">
        <v>2</v>
      </c>
      <c r="Z46" s="47">
        <v>5</v>
      </c>
      <c r="AB46" s="44">
        <v>111</v>
      </c>
      <c r="AC46" s="44">
        <v>14</v>
      </c>
      <c r="AD46" s="45" t="s">
        <v>123</v>
      </c>
      <c r="AE46" s="45" t="s">
        <v>1051</v>
      </c>
      <c r="AF46" s="44">
        <v>0.2</v>
      </c>
      <c r="AG46" s="71" t="s">
        <v>1221</v>
      </c>
    </row>
    <row r="47" spans="1:33" ht="30" customHeight="1" x14ac:dyDescent="0.2">
      <c r="A47" s="44" t="s">
        <v>621</v>
      </c>
      <c r="V47" s="36" t="s">
        <v>201</v>
      </c>
      <c r="W47" s="37">
        <v>5</v>
      </c>
      <c r="X47" s="37">
        <v>5</v>
      </c>
      <c r="Y47" s="44">
        <v>1</v>
      </c>
      <c r="Z47" s="47">
        <v>4</v>
      </c>
      <c r="AB47" s="44">
        <v>242</v>
      </c>
      <c r="AC47" s="44">
        <v>16</v>
      </c>
      <c r="AD47" s="45" t="s">
        <v>156</v>
      </c>
      <c r="AE47" s="45" t="s">
        <v>1050</v>
      </c>
      <c r="AF47" s="44">
        <v>0.43</v>
      </c>
      <c r="AG47" s="102" t="s">
        <v>1222</v>
      </c>
    </row>
    <row r="48" spans="1:33" ht="30" customHeight="1" x14ac:dyDescent="0.2">
      <c r="A48" s="44" t="s">
        <v>622</v>
      </c>
      <c r="V48" s="36" t="s">
        <v>203</v>
      </c>
      <c r="W48" s="37">
        <v>5</v>
      </c>
      <c r="X48" s="37">
        <v>5</v>
      </c>
      <c r="Y48" s="44">
        <v>0</v>
      </c>
      <c r="Z48" s="47">
        <v>5</v>
      </c>
      <c r="AB48" s="44">
        <v>189</v>
      </c>
      <c r="AC48" s="44">
        <v>13</v>
      </c>
      <c r="AD48" s="45" t="s">
        <v>134</v>
      </c>
      <c r="AE48" s="45" t="s">
        <v>1051</v>
      </c>
      <c r="AF48" s="44">
        <v>0.35</v>
      </c>
      <c r="AG48" s="103"/>
    </row>
    <row r="49" spans="1:33" ht="30" customHeight="1" x14ac:dyDescent="0.2">
      <c r="A49" s="59" t="s">
        <v>1042</v>
      </c>
      <c r="B49" s="59" t="s">
        <v>263</v>
      </c>
      <c r="C49" s="35" t="s">
        <v>1670</v>
      </c>
      <c r="D49" s="35" t="s">
        <v>1735</v>
      </c>
      <c r="E49" s="35" t="s">
        <v>1736</v>
      </c>
      <c r="F49" s="35" t="s">
        <v>1737</v>
      </c>
      <c r="G49" s="60" t="s">
        <v>1738</v>
      </c>
      <c r="H49" s="60" t="s">
        <v>1739</v>
      </c>
      <c r="I49" s="60" t="s">
        <v>1740</v>
      </c>
      <c r="J49" s="60" t="s">
        <v>1741</v>
      </c>
      <c r="Q49" s="44">
        <v>162</v>
      </c>
      <c r="R49" s="62">
        <v>4.8183679268731699E-14</v>
      </c>
      <c r="S49" s="62">
        <v>5.3924783378146902E-14</v>
      </c>
      <c r="T49" s="63">
        <v>0.95344239988489998</v>
      </c>
      <c r="U49" s="44">
        <v>3.9</v>
      </c>
      <c r="V49" s="36" t="s">
        <v>202</v>
      </c>
      <c r="W49" s="37">
        <v>7</v>
      </c>
      <c r="X49" s="37">
        <v>7</v>
      </c>
      <c r="Y49" s="44">
        <v>2</v>
      </c>
      <c r="Z49" s="47">
        <v>5</v>
      </c>
      <c r="AB49" s="44">
        <v>681</v>
      </c>
      <c r="AC49" s="44">
        <v>47</v>
      </c>
      <c r="AD49" s="45" t="s">
        <v>624</v>
      </c>
      <c r="AE49" s="45" t="s">
        <v>1062</v>
      </c>
      <c r="AF49" s="44">
        <v>1.49</v>
      </c>
      <c r="AG49" s="102" t="s">
        <v>1223</v>
      </c>
    </row>
    <row r="50" spans="1:33" ht="30" customHeight="1" x14ac:dyDescent="0.2">
      <c r="A50" s="46" t="s">
        <v>623</v>
      </c>
      <c r="V50" s="36" t="s">
        <v>181</v>
      </c>
      <c r="W50" s="37">
        <v>4</v>
      </c>
      <c r="X50" s="37">
        <v>4</v>
      </c>
      <c r="Y50" s="44">
        <v>1</v>
      </c>
      <c r="Z50" s="47">
        <v>3</v>
      </c>
      <c r="AB50" s="46">
        <v>78</v>
      </c>
      <c r="AC50" s="44">
        <v>3</v>
      </c>
      <c r="AD50" s="45" t="s">
        <v>115</v>
      </c>
      <c r="AE50" s="45" t="s">
        <v>1049</v>
      </c>
      <c r="AF50" s="44">
        <v>0.13</v>
      </c>
      <c r="AG50" s="103"/>
    </row>
    <row r="51" spans="1:33" ht="30" customHeight="1" x14ac:dyDescent="0.2">
      <c r="A51" s="44" t="s">
        <v>621</v>
      </c>
      <c r="V51" s="36" t="s">
        <v>201</v>
      </c>
      <c r="W51" s="37">
        <v>5</v>
      </c>
      <c r="X51" s="37">
        <v>5</v>
      </c>
      <c r="Y51" s="44">
        <v>1</v>
      </c>
      <c r="Z51" s="47">
        <v>4</v>
      </c>
      <c r="AB51" s="44">
        <v>883</v>
      </c>
      <c r="AC51" s="44">
        <v>49</v>
      </c>
      <c r="AD51" s="45" t="s">
        <v>625</v>
      </c>
      <c r="AE51" s="44">
        <v>8</v>
      </c>
      <c r="AF51" s="44">
        <v>1.58</v>
      </c>
      <c r="AG51" s="102" t="s">
        <v>1224</v>
      </c>
    </row>
    <row r="52" spans="1:33" ht="30" customHeight="1" x14ac:dyDescent="0.2">
      <c r="A52" s="44" t="s">
        <v>622</v>
      </c>
      <c r="V52" s="36" t="s">
        <v>203</v>
      </c>
      <c r="W52" s="37">
        <v>5</v>
      </c>
      <c r="X52" s="37">
        <v>5</v>
      </c>
      <c r="Y52" s="44">
        <v>0</v>
      </c>
      <c r="Z52" s="47">
        <v>5</v>
      </c>
      <c r="AB52" s="44">
        <v>234</v>
      </c>
      <c r="AC52" s="44">
        <v>26</v>
      </c>
      <c r="AD52" s="45" t="s">
        <v>564</v>
      </c>
      <c r="AE52" s="44">
        <v>1</v>
      </c>
      <c r="AF52" s="44">
        <v>0.44</v>
      </c>
      <c r="AG52" s="103"/>
    </row>
    <row r="53" spans="1:33" ht="30" customHeight="1" x14ac:dyDescent="0.2">
      <c r="A53" s="59" t="s">
        <v>65</v>
      </c>
      <c r="B53" s="59" t="s">
        <v>296</v>
      </c>
      <c r="C53" s="35" t="s">
        <v>1742</v>
      </c>
      <c r="D53" s="35" t="s">
        <v>1743</v>
      </c>
      <c r="E53" s="35" t="s">
        <v>1744</v>
      </c>
      <c r="F53" s="35" t="s">
        <v>1745</v>
      </c>
      <c r="G53" s="60" t="s">
        <v>1746</v>
      </c>
      <c r="H53" s="60" t="s">
        <v>1747</v>
      </c>
      <c r="I53" s="60" t="s">
        <v>1748</v>
      </c>
      <c r="J53" s="60" t="s">
        <v>1749</v>
      </c>
      <c r="Q53" s="44">
        <v>127</v>
      </c>
      <c r="R53" s="62">
        <v>3.2438385311195303E-11</v>
      </c>
      <c r="S53" s="62">
        <v>1.5882751292987502E-11</v>
      </c>
      <c r="T53" s="63">
        <v>0.805138453927294</v>
      </c>
      <c r="U53" s="44">
        <v>4.5</v>
      </c>
      <c r="V53" s="36" t="s">
        <v>153</v>
      </c>
      <c r="W53" s="37">
        <v>2</v>
      </c>
      <c r="X53" s="37">
        <v>2</v>
      </c>
      <c r="Y53" s="44">
        <v>2</v>
      </c>
      <c r="Z53" s="47">
        <v>0</v>
      </c>
      <c r="AB53" s="44">
        <v>259</v>
      </c>
      <c r="AC53" s="44">
        <v>38</v>
      </c>
      <c r="AD53" s="45" t="s">
        <v>1061</v>
      </c>
      <c r="AE53" s="44">
        <v>4</v>
      </c>
      <c r="AF53" s="44">
        <v>2.2200000000000002</v>
      </c>
      <c r="AG53" s="71" t="s">
        <v>1225</v>
      </c>
    </row>
    <row r="54" spans="1:33" ht="30" customHeight="1" x14ac:dyDescent="0.2">
      <c r="A54" s="59" t="s">
        <v>85</v>
      </c>
      <c r="B54" s="59" t="s">
        <v>245</v>
      </c>
      <c r="C54" s="35" t="s">
        <v>1750</v>
      </c>
      <c r="D54" s="35" t="s">
        <v>1751</v>
      </c>
      <c r="E54" s="35" t="s">
        <v>1752</v>
      </c>
      <c r="F54" s="35" t="s">
        <v>1538</v>
      </c>
      <c r="G54" s="60" t="s">
        <v>1753</v>
      </c>
      <c r="H54" s="60" t="s">
        <v>1754</v>
      </c>
      <c r="I54" s="60" t="s">
        <v>1755</v>
      </c>
      <c r="J54" s="60" t="s">
        <v>1754</v>
      </c>
      <c r="Q54" s="44">
        <v>223</v>
      </c>
      <c r="R54" s="62">
        <v>4.1428113177754898E-6</v>
      </c>
      <c r="S54" s="62">
        <v>5.7955361202707096E-7</v>
      </c>
      <c r="T54" s="63">
        <v>0.42942752234998299</v>
      </c>
      <c r="U54" s="44">
        <v>3.3</v>
      </c>
      <c r="V54" s="36" t="s">
        <v>204</v>
      </c>
      <c r="W54" s="37">
        <v>1</v>
      </c>
      <c r="X54" s="37">
        <v>1</v>
      </c>
      <c r="Y54" s="44">
        <v>0</v>
      </c>
      <c r="Z54" s="47">
        <v>1</v>
      </c>
      <c r="AB54" s="44">
        <v>229</v>
      </c>
      <c r="AC54" s="44">
        <v>32</v>
      </c>
      <c r="AD54" s="45" t="s">
        <v>627</v>
      </c>
      <c r="AE54" s="44">
        <v>3</v>
      </c>
      <c r="AF54" s="44">
        <v>1.22</v>
      </c>
      <c r="AG54" s="102" t="s">
        <v>1226</v>
      </c>
    </row>
    <row r="55" spans="1:33" ht="30" customHeight="1" x14ac:dyDescent="0.2">
      <c r="A55" s="44" t="s">
        <v>626</v>
      </c>
      <c r="V55" s="36" t="s">
        <v>185</v>
      </c>
      <c r="W55" s="37">
        <v>3</v>
      </c>
      <c r="X55" s="37">
        <v>3</v>
      </c>
      <c r="Y55" s="44">
        <v>1</v>
      </c>
      <c r="Z55" s="47">
        <v>2</v>
      </c>
      <c r="AB55" s="44">
        <v>106</v>
      </c>
      <c r="AC55" s="44">
        <v>16</v>
      </c>
      <c r="AD55" s="45" t="s">
        <v>127</v>
      </c>
      <c r="AE55" s="44">
        <v>1</v>
      </c>
      <c r="AF55" s="44">
        <v>0.24</v>
      </c>
      <c r="AG55" s="103"/>
    </row>
    <row r="56" spans="1:33" ht="30" customHeight="1" x14ac:dyDescent="0.2">
      <c r="A56" s="59" t="s">
        <v>86</v>
      </c>
      <c r="B56" s="59" t="s">
        <v>310</v>
      </c>
      <c r="C56" s="35" t="s">
        <v>1756</v>
      </c>
      <c r="D56" s="35" t="s">
        <v>1757</v>
      </c>
      <c r="E56" s="35" t="s">
        <v>1758</v>
      </c>
      <c r="F56" s="35" t="s">
        <v>1759</v>
      </c>
      <c r="G56" s="60" t="s">
        <v>1760</v>
      </c>
      <c r="H56" s="60" t="s">
        <v>1761</v>
      </c>
      <c r="I56" s="60" t="s">
        <v>1762</v>
      </c>
      <c r="J56" s="60" t="s">
        <v>1763</v>
      </c>
      <c r="Q56" s="44">
        <v>160</v>
      </c>
      <c r="R56" s="62">
        <v>1.2756096179344899E-10</v>
      </c>
      <c r="S56" s="62">
        <v>5.3534962485863503E-11</v>
      </c>
      <c r="T56" s="63">
        <v>0.77534429887651601</v>
      </c>
      <c r="U56" s="44">
        <v>3.9</v>
      </c>
      <c r="V56" s="36" t="s">
        <v>205</v>
      </c>
      <c r="W56" s="37">
        <v>1</v>
      </c>
      <c r="X56" s="37">
        <v>1</v>
      </c>
      <c r="Y56" s="44">
        <v>0</v>
      </c>
      <c r="Z56" s="47">
        <v>1</v>
      </c>
      <c r="AB56" s="44">
        <v>511</v>
      </c>
      <c r="AC56" s="44">
        <v>27</v>
      </c>
      <c r="AD56" s="45" t="s">
        <v>1055</v>
      </c>
      <c r="AE56" s="44">
        <v>7</v>
      </c>
      <c r="AF56" s="44">
        <v>1.84</v>
      </c>
      <c r="AG56" s="102" t="s">
        <v>1227</v>
      </c>
    </row>
    <row r="57" spans="1:33" ht="30" customHeight="1" x14ac:dyDescent="0.2">
      <c r="A57" s="44" t="s">
        <v>628</v>
      </c>
      <c r="V57" s="36" t="s">
        <v>166</v>
      </c>
      <c r="W57" s="37">
        <v>12</v>
      </c>
      <c r="X57" s="37">
        <v>12</v>
      </c>
      <c r="Y57" s="44">
        <v>6</v>
      </c>
      <c r="Z57" s="47">
        <v>6</v>
      </c>
      <c r="AB57" s="44">
        <v>118</v>
      </c>
      <c r="AC57" s="44">
        <v>20</v>
      </c>
      <c r="AD57" s="45" t="s">
        <v>167</v>
      </c>
      <c r="AE57" s="44">
        <v>1</v>
      </c>
      <c r="AF57" s="44">
        <v>0.16</v>
      </c>
      <c r="AG57" s="103"/>
    </row>
    <row r="58" spans="1:33" ht="30" customHeight="1" x14ac:dyDescent="0.2">
      <c r="A58" s="59" t="s">
        <v>1043</v>
      </c>
      <c r="B58" s="59" t="s">
        <v>284</v>
      </c>
      <c r="C58" s="35" t="s">
        <v>1764</v>
      </c>
      <c r="D58" s="35" t="s">
        <v>1765</v>
      </c>
      <c r="E58" s="35" t="s">
        <v>1766</v>
      </c>
      <c r="F58" s="35" t="s">
        <v>1635</v>
      </c>
      <c r="G58" s="60" t="s">
        <v>1767</v>
      </c>
      <c r="H58" s="60" t="s">
        <v>1768</v>
      </c>
      <c r="I58" s="60" t="s">
        <v>1769</v>
      </c>
      <c r="J58" s="60" t="s">
        <v>1770</v>
      </c>
      <c r="Q58" s="44">
        <v>373</v>
      </c>
      <c r="R58" s="62">
        <v>1.8813436601264799E-3</v>
      </c>
      <c r="S58" s="62">
        <v>1.31594155520942E-4</v>
      </c>
      <c r="T58" s="63">
        <v>0.23950596777049599</v>
      </c>
      <c r="U58" s="44">
        <v>2.4</v>
      </c>
      <c r="V58" s="36" t="s">
        <v>150</v>
      </c>
      <c r="W58" s="37">
        <v>4</v>
      </c>
      <c r="X58" s="37">
        <v>4</v>
      </c>
      <c r="Y58" s="44">
        <v>3</v>
      </c>
      <c r="Z58" s="47">
        <v>1</v>
      </c>
      <c r="AB58" s="44">
        <v>265</v>
      </c>
      <c r="AC58" s="44">
        <v>21</v>
      </c>
      <c r="AD58" s="65" t="s">
        <v>129</v>
      </c>
      <c r="AE58" s="44">
        <v>5</v>
      </c>
      <c r="AF58" s="44">
        <v>0.32</v>
      </c>
      <c r="AG58" s="71" t="s">
        <v>1228</v>
      </c>
    </row>
    <row r="59" spans="1:33" ht="30" customHeight="1" x14ac:dyDescent="0.2">
      <c r="A59" s="59" t="s">
        <v>52</v>
      </c>
      <c r="B59" s="59" t="s">
        <v>307</v>
      </c>
      <c r="C59" s="35" t="s">
        <v>1771</v>
      </c>
      <c r="D59" s="35" t="s">
        <v>1772</v>
      </c>
      <c r="E59" s="35" t="s">
        <v>1773</v>
      </c>
      <c r="F59" s="35" t="s">
        <v>1774</v>
      </c>
      <c r="G59" s="60" t="s">
        <v>1775</v>
      </c>
      <c r="H59" s="60" t="s">
        <v>1645</v>
      </c>
      <c r="I59" s="60" t="s">
        <v>1776</v>
      </c>
      <c r="J59" s="60" t="s">
        <v>1777</v>
      </c>
      <c r="Q59" s="44">
        <v>146</v>
      </c>
      <c r="R59" s="62">
        <v>2.6745050618614999E-11</v>
      </c>
      <c r="S59" s="62">
        <v>1.3095133534504799E-11</v>
      </c>
      <c r="T59" s="63">
        <v>0.83252651278073497</v>
      </c>
      <c r="U59" s="44">
        <v>4.0999999999999996</v>
      </c>
      <c r="V59" s="36" t="s">
        <v>145</v>
      </c>
      <c r="W59" s="37">
        <v>4</v>
      </c>
      <c r="X59" s="37">
        <v>4</v>
      </c>
      <c r="Y59" s="44">
        <v>2</v>
      </c>
      <c r="Z59" s="47">
        <v>2</v>
      </c>
      <c r="AB59" s="44">
        <v>328</v>
      </c>
      <c r="AC59" s="44">
        <v>22</v>
      </c>
      <c r="AD59" s="45" t="s">
        <v>553</v>
      </c>
      <c r="AE59" s="44">
        <v>3</v>
      </c>
      <c r="AF59" s="44">
        <v>0.63</v>
      </c>
      <c r="AG59" s="71" t="s">
        <v>1229</v>
      </c>
    </row>
    <row r="60" spans="1:33" ht="30" customHeight="1" x14ac:dyDescent="0.2">
      <c r="A60" s="59" t="s">
        <v>629</v>
      </c>
      <c r="B60" s="59" t="s">
        <v>267</v>
      </c>
      <c r="C60" s="35" t="s">
        <v>1778</v>
      </c>
      <c r="D60" s="35" t="s">
        <v>1779</v>
      </c>
      <c r="E60" s="35" t="s">
        <v>1780</v>
      </c>
      <c r="F60" s="35" t="s">
        <v>1781</v>
      </c>
      <c r="G60" s="60" t="s">
        <v>1782</v>
      </c>
      <c r="H60" s="60" t="s">
        <v>1783</v>
      </c>
      <c r="I60" s="60" t="s">
        <v>1784</v>
      </c>
      <c r="J60" s="60" t="s">
        <v>1785</v>
      </c>
      <c r="Q60" s="44">
        <v>169</v>
      </c>
      <c r="R60" s="62">
        <v>1.5659696991945402E-2</v>
      </c>
      <c r="S60" s="62">
        <v>1.09534724837585E-3</v>
      </c>
      <c r="T60" s="63">
        <v>0.188387492525909</v>
      </c>
      <c r="U60" s="44">
        <v>3.8</v>
      </c>
      <c r="V60" s="36" t="s">
        <v>206</v>
      </c>
      <c r="W60" s="37">
        <v>1</v>
      </c>
      <c r="X60" s="37">
        <v>1</v>
      </c>
      <c r="Y60" s="44">
        <v>1</v>
      </c>
      <c r="Z60" s="47">
        <v>0</v>
      </c>
      <c r="AB60" s="44">
        <v>128</v>
      </c>
      <c r="AC60" s="44">
        <v>35</v>
      </c>
      <c r="AD60" s="45" t="s">
        <v>627</v>
      </c>
      <c r="AE60" s="44">
        <v>3</v>
      </c>
      <c r="AF60" s="48" t="s">
        <v>1053</v>
      </c>
      <c r="AG60" s="70" t="s">
        <v>1230</v>
      </c>
    </row>
    <row r="61" spans="1:33" ht="30" customHeight="1" x14ac:dyDescent="0.2">
      <c r="A61" s="59" t="s">
        <v>11</v>
      </c>
      <c r="B61" s="59" t="s">
        <v>298</v>
      </c>
      <c r="C61" s="35" t="s">
        <v>1786</v>
      </c>
      <c r="D61" s="35" t="s">
        <v>1787</v>
      </c>
      <c r="E61" s="35" t="s">
        <v>1788</v>
      </c>
      <c r="F61" s="35" t="s">
        <v>1789</v>
      </c>
      <c r="G61" s="60" t="s">
        <v>1790</v>
      </c>
      <c r="H61" s="60" t="s">
        <v>1791</v>
      </c>
      <c r="I61" s="60" t="s">
        <v>1792</v>
      </c>
      <c r="J61" s="60" t="s">
        <v>1787</v>
      </c>
      <c r="Q61" s="44">
        <v>332</v>
      </c>
      <c r="R61" s="62">
        <v>3.2121289740394403E-5</v>
      </c>
      <c r="S61" s="62">
        <v>4.4935692369426099E-6</v>
      </c>
      <c r="T61" s="63">
        <v>0.33484113753383798</v>
      </c>
      <c r="U61" s="44">
        <v>2.6</v>
      </c>
      <c r="V61" s="36" t="s">
        <v>158</v>
      </c>
      <c r="W61" s="37">
        <v>2</v>
      </c>
      <c r="X61" s="37">
        <v>2</v>
      </c>
      <c r="Y61" s="44">
        <v>1</v>
      </c>
      <c r="Z61" s="47">
        <v>1</v>
      </c>
      <c r="AB61" s="44">
        <v>227</v>
      </c>
      <c r="AC61" s="44">
        <v>31</v>
      </c>
      <c r="AD61" s="45" t="s">
        <v>159</v>
      </c>
      <c r="AE61" s="44">
        <v>2</v>
      </c>
      <c r="AF61" s="44">
        <v>0.87</v>
      </c>
      <c r="AG61" s="70" t="s">
        <v>1231</v>
      </c>
    </row>
    <row r="62" spans="1:33" ht="30" customHeight="1" x14ac:dyDescent="0.2">
      <c r="A62" s="59" t="s">
        <v>88</v>
      </c>
      <c r="B62" s="59" t="s">
        <v>281</v>
      </c>
      <c r="C62" s="35" t="s">
        <v>1793</v>
      </c>
      <c r="D62" s="35" t="s">
        <v>1794</v>
      </c>
      <c r="E62" s="35" t="s">
        <v>1795</v>
      </c>
      <c r="F62" s="35" t="s">
        <v>1796</v>
      </c>
      <c r="G62" s="60" t="s">
        <v>1797</v>
      </c>
      <c r="H62" s="60" t="s">
        <v>1731</v>
      </c>
      <c r="I62" s="60" t="s">
        <v>1798</v>
      </c>
      <c r="J62" s="60" t="s">
        <v>1799</v>
      </c>
      <c r="Q62" s="44">
        <v>396</v>
      </c>
      <c r="R62" s="62">
        <v>4.8629564455282497E-6</v>
      </c>
      <c r="S62" s="62">
        <v>6.8029744947437004E-7</v>
      </c>
      <c r="T62" s="63">
        <v>0.39387056602231801</v>
      </c>
      <c r="U62" s="44">
        <v>2.2000000000000002</v>
      </c>
      <c r="V62" s="36" t="s">
        <v>1319</v>
      </c>
      <c r="W62" s="37">
        <v>1</v>
      </c>
      <c r="X62" s="37">
        <v>1</v>
      </c>
      <c r="Y62" s="44">
        <v>1</v>
      </c>
      <c r="Z62" s="47">
        <v>0</v>
      </c>
      <c r="AB62" s="44">
        <v>178</v>
      </c>
      <c r="AC62" s="44">
        <v>17</v>
      </c>
      <c r="AD62" s="65" t="s">
        <v>157</v>
      </c>
      <c r="AE62" s="44">
        <v>2</v>
      </c>
      <c r="AF62" s="48" t="s">
        <v>1053</v>
      </c>
      <c r="AG62" s="70" t="s">
        <v>1232</v>
      </c>
    </row>
    <row r="63" spans="1:33" ht="30" customHeight="1" x14ac:dyDescent="0.2">
      <c r="A63" s="61" t="s">
        <v>41</v>
      </c>
      <c r="B63" s="59" t="s">
        <v>274</v>
      </c>
      <c r="C63" s="35" t="s">
        <v>1800</v>
      </c>
      <c r="D63" s="35" t="s">
        <v>1528</v>
      </c>
      <c r="E63" s="35" t="s">
        <v>1801</v>
      </c>
      <c r="F63" s="35" t="s">
        <v>1802</v>
      </c>
      <c r="G63" s="60" t="s">
        <v>1803</v>
      </c>
      <c r="H63" s="60" t="s">
        <v>1804</v>
      </c>
      <c r="I63" s="60" t="s">
        <v>1805</v>
      </c>
      <c r="J63" s="60" t="s">
        <v>1806</v>
      </c>
      <c r="Q63" s="44">
        <v>422</v>
      </c>
      <c r="R63" s="62">
        <v>4.7856998388054999E-3</v>
      </c>
      <c r="S63" s="62">
        <v>3.34744864647418E-4</v>
      </c>
      <c r="T63" s="63">
        <v>0.19654561663269399</v>
      </c>
      <c r="U63" s="44">
        <v>2.1</v>
      </c>
      <c r="V63" s="36" t="s">
        <v>201</v>
      </c>
      <c r="W63" s="37">
        <v>5</v>
      </c>
      <c r="X63" s="37">
        <v>5</v>
      </c>
      <c r="Y63" s="44">
        <v>1</v>
      </c>
      <c r="Z63" s="47">
        <v>4</v>
      </c>
      <c r="AB63" s="46">
        <v>46</v>
      </c>
      <c r="AC63" s="44">
        <v>2</v>
      </c>
      <c r="AD63" s="45" t="s">
        <v>121</v>
      </c>
      <c r="AE63" s="44">
        <v>1</v>
      </c>
      <c r="AF63" s="44">
        <v>0.06</v>
      </c>
      <c r="AG63" s="71" t="s">
        <v>1233</v>
      </c>
    </row>
    <row r="64" spans="1:33" ht="30" customHeight="1" x14ac:dyDescent="0.2">
      <c r="A64" s="61" t="s">
        <v>15</v>
      </c>
      <c r="B64" s="59" t="s">
        <v>232</v>
      </c>
      <c r="C64" s="35" t="s">
        <v>1807</v>
      </c>
      <c r="D64" s="35" t="s">
        <v>1495</v>
      </c>
      <c r="E64" s="35" t="s">
        <v>1808</v>
      </c>
      <c r="F64" s="35" t="s">
        <v>1708</v>
      </c>
      <c r="G64" s="60" t="s">
        <v>1809</v>
      </c>
      <c r="H64" s="60" t="s">
        <v>1810</v>
      </c>
      <c r="I64" s="60" t="s">
        <v>1811</v>
      </c>
      <c r="J64" s="60" t="s">
        <v>1812</v>
      </c>
      <c r="Q64" s="44">
        <v>243</v>
      </c>
      <c r="R64" s="62">
        <v>5.9957350528883003E-8</v>
      </c>
      <c r="S64" s="62">
        <v>1.2581492277053199E-8</v>
      </c>
      <c r="T64" s="63">
        <v>0.56800236155212303</v>
      </c>
      <c r="U64" s="44">
        <v>3.1</v>
      </c>
      <c r="V64" s="36" t="s">
        <v>160</v>
      </c>
      <c r="W64" s="37">
        <v>3</v>
      </c>
      <c r="X64" s="37">
        <v>3</v>
      </c>
      <c r="Y64" s="44">
        <v>3</v>
      </c>
      <c r="Z64" s="47">
        <v>0</v>
      </c>
      <c r="AB64" s="46">
        <v>70</v>
      </c>
      <c r="AC64" s="44">
        <v>2</v>
      </c>
      <c r="AD64" s="45" t="s">
        <v>121</v>
      </c>
      <c r="AE64" s="44">
        <v>1</v>
      </c>
      <c r="AF64" s="48" t="s">
        <v>1053</v>
      </c>
      <c r="AG64" s="71" t="s">
        <v>1234</v>
      </c>
    </row>
    <row r="65" spans="1:33" ht="30" customHeight="1" x14ac:dyDescent="0.2">
      <c r="A65" s="59" t="s">
        <v>44</v>
      </c>
      <c r="B65" s="59" t="s">
        <v>242</v>
      </c>
      <c r="C65" s="35" t="s">
        <v>1813</v>
      </c>
      <c r="D65" s="35" t="s">
        <v>1536</v>
      </c>
      <c r="E65" s="35" t="s">
        <v>1814</v>
      </c>
      <c r="F65" s="35" t="s">
        <v>1815</v>
      </c>
      <c r="G65" s="60" t="s">
        <v>1816</v>
      </c>
      <c r="H65" s="60" t="s">
        <v>1817</v>
      </c>
      <c r="I65" s="60" t="s">
        <v>1766</v>
      </c>
      <c r="J65" s="60" t="s">
        <v>1818</v>
      </c>
      <c r="Q65" s="44">
        <v>303</v>
      </c>
      <c r="R65" s="62">
        <v>1.9391937433954601E-4</v>
      </c>
      <c r="S65" s="62">
        <v>1.7429618964257299E-5</v>
      </c>
      <c r="T65" s="63">
        <v>0.33055734350855498</v>
      </c>
      <c r="U65" s="44">
        <v>2.8</v>
      </c>
      <c r="V65" s="36" t="s">
        <v>122</v>
      </c>
      <c r="W65" s="37">
        <v>16</v>
      </c>
      <c r="X65" s="37">
        <v>16</v>
      </c>
      <c r="Y65" s="44">
        <v>13</v>
      </c>
      <c r="Z65" s="47">
        <v>3</v>
      </c>
      <c r="AB65" s="44">
        <v>156</v>
      </c>
      <c r="AC65" s="44">
        <v>19</v>
      </c>
      <c r="AD65" s="45" t="s">
        <v>129</v>
      </c>
      <c r="AE65" s="44">
        <v>2</v>
      </c>
      <c r="AF65" s="48" t="s">
        <v>1053</v>
      </c>
      <c r="AG65" s="71" t="s">
        <v>1235</v>
      </c>
    </row>
    <row r="66" spans="1:33" ht="30" customHeight="1" x14ac:dyDescent="0.2">
      <c r="A66" s="59" t="s">
        <v>55</v>
      </c>
      <c r="B66" s="59" t="s">
        <v>282</v>
      </c>
      <c r="C66" s="35" t="s">
        <v>1819</v>
      </c>
      <c r="D66" s="35" t="s">
        <v>1820</v>
      </c>
      <c r="E66" s="35" t="s">
        <v>1821</v>
      </c>
      <c r="F66" s="35" t="s">
        <v>1822</v>
      </c>
      <c r="G66" s="60" t="s">
        <v>1823</v>
      </c>
      <c r="H66" s="60" t="s">
        <v>1824</v>
      </c>
      <c r="I66" s="60" t="s">
        <v>1825</v>
      </c>
      <c r="J66" s="60" t="s">
        <v>1826</v>
      </c>
      <c r="Q66" s="44">
        <v>308</v>
      </c>
      <c r="R66" s="62">
        <v>8.8329742409243295E-9</v>
      </c>
      <c r="S66" s="62">
        <v>2.4713566385729302E-9</v>
      </c>
      <c r="T66" s="63">
        <v>0.69318374902450697</v>
      </c>
      <c r="U66" s="44">
        <v>2.7</v>
      </c>
      <c r="V66" s="36" t="s">
        <v>162</v>
      </c>
      <c r="W66" s="37">
        <v>2</v>
      </c>
      <c r="X66" s="37">
        <v>2</v>
      </c>
      <c r="Y66" s="44">
        <v>1</v>
      </c>
      <c r="Z66" s="47">
        <v>1</v>
      </c>
      <c r="AB66" s="44">
        <v>487</v>
      </c>
      <c r="AC66" s="44">
        <v>23</v>
      </c>
      <c r="AD66" s="45" t="s">
        <v>132</v>
      </c>
      <c r="AE66" s="44">
        <v>6</v>
      </c>
      <c r="AF66" s="44">
        <v>0.52</v>
      </c>
      <c r="AG66" s="71" t="s">
        <v>1236</v>
      </c>
    </row>
    <row r="67" spans="1:33" ht="30" customHeight="1" x14ac:dyDescent="0.2">
      <c r="A67" s="59" t="s">
        <v>1015</v>
      </c>
      <c r="B67" s="59" t="s">
        <v>308</v>
      </c>
      <c r="C67" s="35" t="s">
        <v>1827</v>
      </c>
      <c r="D67" s="35" t="s">
        <v>1828</v>
      </c>
      <c r="E67" s="35" t="s">
        <v>1829</v>
      </c>
      <c r="F67" s="35" t="s">
        <v>1830</v>
      </c>
      <c r="G67" s="60" t="s">
        <v>1831</v>
      </c>
      <c r="H67" s="60" t="s">
        <v>1832</v>
      </c>
      <c r="I67" s="60" t="s">
        <v>1833</v>
      </c>
      <c r="J67" s="60" t="s">
        <v>1834</v>
      </c>
      <c r="Q67" s="44">
        <v>322</v>
      </c>
      <c r="R67" s="62">
        <v>1.6257284778387001E-6</v>
      </c>
      <c r="S67" s="62">
        <v>2.5871212312950598E-7</v>
      </c>
      <c r="T67" s="63">
        <v>0.44513703303020202</v>
      </c>
      <c r="U67" s="44">
        <v>2.6</v>
      </c>
      <c r="V67" s="36" t="s">
        <v>130</v>
      </c>
      <c r="W67" s="37">
        <v>5</v>
      </c>
      <c r="X67" s="37">
        <v>5</v>
      </c>
      <c r="Y67" s="44">
        <v>2</v>
      </c>
      <c r="Z67" s="47">
        <v>3</v>
      </c>
      <c r="AB67" s="44">
        <v>485</v>
      </c>
      <c r="AC67" s="44">
        <v>41</v>
      </c>
      <c r="AD67" s="45" t="s">
        <v>707</v>
      </c>
      <c r="AE67" s="44">
        <v>5</v>
      </c>
      <c r="AF67" s="44">
        <v>1.39</v>
      </c>
      <c r="AG67" s="71" t="s">
        <v>1237</v>
      </c>
    </row>
    <row r="68" spans="1:33" ht="30" customHeight="1" x14ac:dyDescent="0.2">
      <c r="A68" s="59" t="s">
        <v>1295</v>
      </c>
      <c r="B68" s="59" t="s">
        <v>268</v>
      </c>
      <c r="C68" s="35" t="s">
        <v>1835</v>
      </c>
      <c r="D68" s="35" t="s">
        <v>1836</v>
      </c>
      <c r="E68" s="35" t="s">
        <v>1837</v>
      </c>
      <c r="F68" s="35" t="s">
        <v>1838</v>
      </c>
      <c r="G68" s="60" t="s">
        <v>1839</v>
      </c>
      <c r="H68" s="60" t="s">
        <v>1840</v>
      </c>
      <c r="I68" s="60" t="s">
        <v>1841</v>
      </c>
      <c r="J68" s="60" t="s">
        <v>1842</v>
      </c>
      <c r="Q68" s="44">
        <v>229</v>
      </c>
      <c r="R68" s="62">
        <v>4.7960386693931501E-3</v>
      </c>
      <c r="S68" s="62">
        <v>3.35468033789288E-4</v>
      </c>
      <c r="T68" s="63">
        <v>0.18943409375171999</v>
      </c>
      <c r="U68" s="44">
        <v>3.2</v>
      </c>
      <c r="V68" s="36" t="s">
        <v>163</v>
      </c>
      <c r="W68" s="37">
        <v>4</v>
      </c>
      <c r="X68" s="37">
        <v>4</v>
      </c>
      <c r="Y68" s="44">
        <v>2</v>
      </c>
      <c r="Z68" s="47">
        <v>2</v>
      </c>
      <c r="AB68" s="44">
        <v>235</v>
      </c>
      <c r="AC68" s="44">
        <v>12</v>
      </c>
      <c r="AD68" s="45" t="s">
        <v>123</v>
      </c>
      <c r="AE68" s="44">
        <v>3</v>
      </c>
      <c r="AF68" s="48" t="s">
        <v>1053</v>
      </c>
      <c r="AG68" s="71" t="s">
        <v>1238</v>
      </c>
    </row>
    <row r="69" spans="1:33" ht="30" customHeight="1" x14ac:dyDescent="0.2">
      <c r="A69" s="59" t="s">
        <v>66</v>
      </c>
      <c r="B69" s="59" t="s">
        <v>230</v>
      </c>
      <c r="C69" s="35" t="s">
        <v>1843</v>
      </c>
      <c r="D69" s="35" t="s">
        <v>1844</v>
      </c>
      <c r="E69" s="35" t="s">
        <v>1845</v>
      </c>
      <c r="F69" s="35" t="s">
        <v>1846</v>
      </c>
      <c r="G69" s="60" t="s">
        <v>1847</v>
      </c>
      <c r="H69" s="60" t="s">
        <v>1848</v>
      </c>
      <c r="I69" s="60" t="s">
        <v>1849</v>
      </c>
      <c r="J69" s="60" t="s">
        <v>1850</v>
      </c>
      <c r="Q69" s="44">
        <v>230</v>
      </c>
      <c r="R69" s="62">
        <v>1.2260058745994199E-8</v>
      </c>
      <c r="S69" s="62">
        <v>3.4302123774829702E-9</v>
      </c>
      <c r="T69" s="63">
        <v>0.60673849943035096</v>
      </c>
      <c r="U69" s="44">
        <v>3.2</v>
      </c>
      <c r="V69" s="36" t="s">
        <v>153</v>
      </c>
      <c r="W69" s="37">
        <v>2</v>
      </c>
      <c r="X69" s="37">
        <v>2</v>
      </c>
      <c r="Y69" s="44">
        <v>2</v>
      </c>
      <c r="Z69" s="47">
        <v>0</v>
      </c>
      <c r="AB69" s="44">
        <v>280</v>
      </c>
      <c r="AC69" s="44">
        <v>43</v>
      </c>
      <c r="AD69" s="45" t="s">
        <v>140</v>
      </c>
      <c r="AE69" s="44">
        <v>4</v>
      </c>
      <c r="AF69" s="44">
        <v>1.73</v>
      </c>
      <c r="AG69" s="71" t="s">
        <v>1239</v>
      </c>
    </row>
    <row r="70" spans="1:33" ht="30" customHeight="1" x14ac:dyDescent="0.2">
      <c r="A70" s="61" t="s">
        <v>633</v>
      </c>
      <c r="B70" s="59" t="s">
        <v>577</v>
      </c>
      <c r="C70" s="35" t="s">
        <v>1851</v>
      </c>
      <c r="D70" s="35" t="s">
        <v>1852</v>
      </c>
      <c r="E70" s="35" t="s">
        <v>1853</v>
      </c>
      <c r="F70" s="35" t="s">
        <v>1854</v>
      </c>
      <c r="G70" s="60" t="s">
        <v>1855</v>
      </c>
      <c r="H70" s="60" t="s">
        <v>1856</v>
      </c>
      <c r="I70" s="60" t="s">
        <v>1857</v>
      </c>
      <c r="J70" s="60" t="s">
        <v>1858</v>
      </c>
      <c r="Q70" s="44">
        <v>234</v>
      </c>
      <c r="R70" s="62">
        <v>2.1632545754712801E-9</v>
      </c>
      <c r="S70" s="62">
        <v>7.5656474962373103E-10</v>
      </c>
      <c r="T70" s="63">
        <v>0.69008738360677202</v>
      </c>
      <c r="U70" s="44">
        <v>3.2</v>
      </c>
      <c r="V70" s="36" t="s">
        <v>137</v>
      </c>
      <c r="W70" s="37">
        <v>5</v>
      </c>
      <c r="X70" s="37">
        <v>4</v>
      </c>
      <c r="Y70" s="44">
        <v>1</v>
      </c>
      <c r="Z70" s="47">
        <v>3</v>
      </c>
      <c r="AA70" s="44">
        <v>1</v>
      </c>
      <c r="AB70" s="46">
        <v>96</v>
      </c>
      <c r="AC70" s="44">
        <v>9</v>
      </c>
      <c r="AD70" s="45" t="s">
        <v>127</v>
      </c>
      <c r="AE70" s="44">
        <v>1</v>
      </c>
      <c r="AF70" s="44">
        <v>0.17</v>
      </c>
      <c r="AG70" s="104" t="s">
        <v>1240</v>
      </c>
    </row>
    <row r="71" spans="1:33" ht="30" customHeight="1" x14ac:dyDescent="0.2">
      <c r="A71" s="46" t="s">
        <v>634</v>
      </c>
      <c r="V71" s="36" t="s">
        <v>205</v>
      </c>
      <c r="W71" s="44">
        <v>2</v>
      </c>
      <c r="X71" s="44">
        <v>2</v>
      </c>
      <c r="Y71" s="44">
        <v>0</v>
      </c>
      <c r="Z71" s="44">
        <v>2</v>
      </c>
      <c r="AB71" s="46">
        <v>90</v>
      </c>
      <c r="AC71" s="44">
        <v>10</v>
      </c>
      <c r="AD71" s="45" t="s">
        <v>141</v>
      </c>
      <c r="AE71" s="44">
        <v>1</v>
      </c>
      <c r="AF71" s="44">
        <v>0.18</v>
      </c>
      <c r="AG71" s="111"/>
    </row>
    <row r="72" spans="1:33" ht="30" customHeight="1" x14ac:dyDescent="0.2">
      <c r="A72" s="59" t="s">
        <v>70</v>
      </c>
      <c r="B72" s="59" t="s">
        <v>303</v>
      </c>
      <c r="C72" s="35" t="s">
        <v>1859</v>
      </c>
      <c r="D72" s="35" t="s">
        <v>1860</v>
      </c>
      <c r="E72" s="35" t="s">
        <v>1861</v>
      </c>
      <c r="F72" s="35" t="s">
        <v>1862</v>
      </c>
      <c r="G72" s="60" t="s">
        <v>1863</v>
      </c>
      <c r="H72" s="60" t="s">
        <v>1864</v>
      </c>
      <c r="I72" s="60" t="s">
        <v>1865</v>
      </c>
      <c r="J72" s="60" t="s">
        <v>1866</v>
      </c>
      <c r="Q72" s="44">
        <v>237</v>
      </c>
      <c r="R72" s="62">
        <v>4.1380688996428501E-4</v>
      </c>
      <c r="S72" s="62">
        <v>2.8944508857002998E-5</v>
      </c>
      <c r="T72" s="63">
        <v>0.31445397194449998</v>
      </c>
      <c r="U72" s="44">
        <v>3.2</v>
      </c>
      <c r="V72" s="36" t="s">
        <v>164</v>
      </c>
      <c r="W72" s="37">
        <v>2</v>
      </c>
      <c r="X72" s="37">
        <v>2</v>
      </c>
      <c r="Y72" s="44">
        <v>2</v>
      </c>
      <c r="Z72" s="47">
        <v>0</v>
      </c>
      <c r="AB72" s="44">
        <v>824</v>
      </c>
      <c r="AC72" s="44">
        <v>53</v>
      </c>
      <c r="AD72" s="45" t="s">
        <v>165</v>
      </c>
      <c r="AE72" s="44">
        <v>2</v>
      </c>
      <c r="AF72" s="44">
        <v>1.5</v>
      </c>
      <c r="AG72" s="71" t="s">
        <v>1241</v>
      </c>
    </row>
    <row r="73" spans="1:33" ht="30" customHeight="1" x14ac:dyDescent="0.2">
      <c r="A73" s="59" t="s">
        <v>63</v>
      </c>
      <c r="B73" s="59" t="s">
        <v>295</v>
      </c>
      <c r="C73" s="35" t="s">
        <v>1867</v>
      </c>
      <c r="D73" s="35" t="s">
        <v>1868</v>
      </c>
      <c r="E73" s="35" t="s">
        <v>1869</v>
      </c>
      <c r="F73" s="35" t="s">
        <v>1870</v>
      </c>
      <c r="G73" s="60" t="s">
        <v>1871</v>
      </c>
      <c r="H73" s="60" t="s">
        <v>1872</v>
      </c>
      <c r="I73" s="60" t="s">
        <v>1873</v>
      </c>
      <c r="J73" s="60" t="s">
        <v>1874</v>
      </c>
      <c r="Q73" s="44">
        <v>240</v>
      </c>
      <c r="R73" s="62">
        <v>2.55009346972201E-11</v>
      </c>
      <c r="S73" s="62">
        <v>1.3095133534504799E-11</v>
      </c>
      <c r="T73" s="63">
        <v>0.819554273205647</v>
      </c>
      <c r="U73" s="44">
        <v>3.1</v>
      </c>
      <c r="V73" s="36" t="s">
        <v>166</v>
      </c>
      <c r="W73" s="37">
        <v>12</v>
      </c>
      <c r="X73" s="37">
        <v>12</v>
      </c>
      <c r="Y73" s="44">
        <v>6</v>
      </c>
      <c r="Z73" s="47">
        <v>6</v>
      </c>
      <c r="AB73" s="44">
        <v>794</v>
      </c>
      <c r="AC73" s="44">
        <v>55</v>
      </c>
      <c r="AD73" s="45" t="s">
        <v>138</v>
      </c>
      <c r="AE73" s="44">
        <v>13</v>
      </c>
      <c r="AF73" s="44">
        <v>2.76</v>
      </c>
      <c r="AG73" s="71" t="s">
        <v>1242</v>
      </c>
    </row>
    <row r="74" spans="1:33" ht="30" customHeight="1" x14ac:dyDescent="0.2">
      <c r="A74" s="59" t="s">
        <v>91</v>
      </c>
      <c r="B74" s="59" t="s">
        <v>266</v>
      </c>
      <c r="C74" s="35" t="s">
        <v>1875</v>
      </c>
      <c r="D74" s="35" t="s">
        <v>1876</v>
      </c>
      <c r="E74" s="35" t="s">
        <v>1877</v>
      </c>
      <c r="F74" s="35" t="s">
        <v>1878</v>
      </c>
      <c r="G74" s="60" t="s">
        <v>1879</v>
      </c>
      <c r="H74" s="60" t="s">
        <v>1849</v>
      </c>
      <c r="I74" s="60" t="s">
        <v>1710</v>
      </c>
      <c r="J74" s="60" t="s">
        <v>1880</v>
      </c>
      <c r="Q74" s="44">
        <v>281</v>
      </c>
      <c r="R74" s="62">
        <v>8.8312666957079902E-8</v>
      </c>
      <c r="S74" s="62">
        <v>1.85315916644986E-8</v>
      </c>
      <c r="T74" s="63">
        <v>0.56018651600442704</v>
      </c>
      <c r="U74" s="44">
        <v>2.9</v>
      </c>
      <c r="V74" s="36" t="s">
        <v>166</v>
      </c>
      <c r="W74" s="37">
        <v>12</v>
      </c>
      <c r="X74" s="37">
        <v>12</v>
      </c>
      <c r="Y74" s="44">
        <v>6</v>
      </c>
      <c r="Z74" s="47">
        <v>6</v>
      </c>
      <c r="AB74" s="44">
        <v>531</v>
      </c>
      <c r="AC74" s="44">
        <v>40</v>
      </c>
      <c r="AD74" s="45" t="s">
        <v>635</v>
      </c>
      <c r="AE74" s="44">
        <v>7</v>
      </c>
      <c r="AF74" s="44">
        <v>1.8</v>
      </c>
      <c r="AG74" s="71" t="s">
        <v>1243</v>
      </c>
    </row>
    <row r="75" spans="1:33" ht="30" customHeight="1" x14ac:dyDescent="0.2">
      <c r="A75" s="59" t="s">
        <v>34</v>
      </c>
      <c r="B75" s="59" t="s">
        <v>228</v>
      </c>
      <c r="C75" s="35" t="s">
        <v>1881</v>
      </c>
      <c r="D75" s="35" t="s">
        <v>1868</v>
      </c>
      <c r="E75" s="35" t="s">
        <v>1882</v>
      </c>
      <c r="F75" s="35" t="s">
        <v>1883</v>
      </c>
      <c r="G75" s="60" t="s">
        <v>1884</v>
      </c>
      <c r="H75" s="60" t="s">
        <v>1885</v>
      </c>
      <c r="I75" s="60" t="s">
        <v>1886</v>
      </c>
      <c r="J75" s="60" t="s">
        <v>1887</v>
      </c>
      <c r="Q75" s="44">
        <v>296</v>
      </c>
      <c r="R75" s="62">
        <v>4.2904338710123497E-3</v>
      </c>
      <c r="S75" s="62">
        <v>3.0010254587742801E-4</v>
      </c>
      <c r="T75" s="63">
        <v>0.19683326668012599</v>
      </c>
      <c r="U75" s="44">
        <v>2.8</v>
      </c>
      <c r="V75" s="36" t="s">
        <v>122</v>
      </c>
      <c r="W75" s="37">
        <v>16</v>
      </c>
      <c r="X75" s="37">
        <v>16</v>
      </c>
      <c r="Y75" s="44">
        <v>13</v>
      </c>
      <c r="Z75" s="47">
        <v>3</v>
      </c>
      <c r="AB75" s="44">
        <v>221</v>
      </c>
      <c r="AC75" s="44">
        <v>22</v>
      </c>
      <c r="AD75" s="45" t="s">
        <v>167</v>
      </c>
      <c r="AE75" s="44">
        <v>3</v>
      </c>
      <c r="AF75" s="48" t="s">
        <v>1053</v>
      </c>
      <c r="AG75" s="71" t="s">
        <v>1244</v>
      </c>
    </row>
    <row r="76" spans="1:33" ht="30" customHeight="1" x14ac:dyDescent="0.2">
      <c r="A76" s="61" t="s">
        <v>12</v>
      </c>
      <c r="B76" s="59" t="s">
        <v>277</v>
      </c>
      <c r="C76" s="35" t="s">
        <v>1888</v>
      </c>
      <c r="D76" s="35" t="s">
        <v>1889</v>
      </c>
      <c r="E76" s="35" t="s">
        <v>1890</v>
      </c>
      <c r="F76" s="35" t="s">
        <v>1891</v>
      </c>
      <c r="G76" s="60" t="s">
        <v>1892</v>
      </c>
      <c r="H76" s="60" t="s">
        <v>1893</v>
      </c>
      <c r="I76" s="60" t="s">
        <v>1894</v>
      </c>
      <c r="J76" s="60" t="s">
        <v>1895</v>
      </c>
      <c r="Q76" s="44">
        <v>486</v>
      </c>
      <c r="R76" s="62">
        <v>2.2295794826589499E-2</v>
      </c>
      <c r="S76" s="62">
        <v>1.5595217152808601E-3</v>
      </c>
      <c r="T76" s="63">
        <v>0.18146595381094099</v>
      </c>
      <c r="U76" s="44">
        <v>1.7</v>
      </c>
      <c r="V76" s="36" t="s">
        <v>168</v>
      </c>
      <c r="W76" s="37">
        <v>2</v>
      </c>
      <c r="X76" s="37">
        <v>2</v>
      </c>
      <c r="Y76" s="44">
        <v>2</v>
      </c>
      <c r="Z76" s="47">
        <v>0</v>
      </c>
      <c r="AB76" s="46">
        <v>60</v>
      </c>
      <c r="AC76" s="44">
        <v>2</v>
      </c>
      <c r="AD76" s="45" t="s">
        <v>121</v>
      </c>
      <c r="AE76" s="44">
        <v>1</v>
      </c>
      <c r="AF76" s="48" t="s">
        <v>1053</v>
      </c>
      <c r="AG76" s="71" t="s">
        <v>1245</v>
      </c>
    </row>
    <row r="77" spans="1:33" ht="30" customHeight="1" x14ac:dyDescent="0.2">
      <c r="A77" s="59" t="s">
        <v>57</v>
      </c>
      <c r="B77" s="59" t="s">
        <v>237</v>
      </c>
      <c r="C77" s="35" t="s">
        <v>1896</v>
      </c>
      <c r="D77" s="35" t="s">
        <v>1897</v>
      </c>
      <c r="E77" s="35" t="s">
        <v>1898</v>
      </c>
      <c r="F77" s="35" t="s">
        <v>1899</v>
      </c>
      <c r="G77" s="60" t="s">
        <v>1900</v>
      </c>
      <c r="H77" s="60" t="s">
        <v>1901</v>
      </c>
      <c r="I77" s="60" t="s">
        <v>1902</v>
      </c>
      <c r="J77" s="60" t="s">
        <v>1903</v>
      </c>
      <c r="Q77" s="44">
        <v>298</v>
      </c>
      <c r="R77" s="62">
        <v>9.8091898699470494E-5</v>
      </c>
      <c r="S77" s="62">
        <v>1.37224483185966E-5</v>
      </c>
      <c r="T77" s="63">
        <v>0.34329951059164798</v>
      </c>
      <c r="U77" s="44">
        <v>2.8</v>
      </c>
      <c r="V77" s="36" t="s">
        <v>169</v>
      </c>
      <c r="W77" s="37">
        <v>2</v>
      </c>
      <c r="X77" s="37">
        <v>2</v>
      </c>
      <c r="Y77" s="44">
        <v>2</v>
      </c>
      <c r="Z77" s="47">
        <v>0</v>
      </c>
      <c r="AB77" s="44">
        <v>124</v>
      </c>
      <c r="AC77" s="44">
        <v>12</v>
      </c>
      <c r="AD77" s="45" t="s">
        <v>123</v>
      </c>
      <c r="AE77" s="44">
        <v>1</v>
      </c>
      <c r="AF77" s="44">
        <v>0.13</v>
      </c>
      <c r="AG77" s="71" t="s">
        <v>1246</v>
      </c>
    </row>
    <row r="78" spans="1:33" ht="30" customHeight="1" x14ac:dyDescent="0.2">
      <c r="A78" s="59" t="s">
        <v>69</v>
      </c>
      <c r="B78" s="59" t="s">
        <v>257</v>
      </c>
      <c r="C78" s="35" t="s">
        <v>1904</v>
      </c>
      <c r="D78" s="35" t="s">
        <v>1905</v>
      </c>
      <c r="E78" s="35" t="s">
        <v>1906</v>
      </c>
      <c r="F78" s="35" t="s">
        <v>1478</v>
      </c>
      <c r="G78" s="60" t="s">
        <v>1907</v>
      </c>
      <c r="H78" s="60" t="s">
        <v>1908</v>
      </c>
      <c r="I78" s="60" t="s">
        <v>1909</v>
      </c>
      <c r="J78" s="60" t="s">
        <v>1910</v>
      </c>
      <c r="Q78" s="44">
        <v>341</v>
      </c>
      <c r="R78" s="62">
        <v>2.07864244472499E-5</v>
      </c>
      <c r="S78" s="62">
        <v>2.9078918747378899E-6</v>
      </c>
      <c r="T78" s="63">
        <v>0.40277806716028802</v>
      </c>
      <c r="U78" s="44">
        <v>2.5</v>
      </c>
      <c r="V78" s="36" t="s">
        <v>150</v>
      </c>
      <c r="W78" s="37">
        <v>4</v>
      </c>
      <c r="X78" s="37">
        <v>4</v>
      </c>
      <c r="Y78" s="44">
        <v>3</v>
      </c>
      <c r="Z78" s="47">
        <v>1</v>
      </c>
      <c r="AB78" s="44">
        <v>356</v>
      </c>
      <c r="AC78" s="44">
        <v>15</v>
      </c>
      <c r="AD78" s="45" t="s">
        <v>167</v>
      </c>
      <c r="AE78" s="44">
        <v>6</v>
      </c>
      <c r="AF78" s="48" t="s">
        <v>1053</v>
      </c>
      <c r="AG78" s="70" t="s">
        <v>1247</v>
      </c>
    </row>
    <row r="79" spans="1:33" ht="30" customHeight="1" x14ac:dyDescent="0.2">
      <c r="A79" s="59" t="s">
        <v>92</v>
      </c>
      <c r="B79" s="59" t="s">
        <v>283</v>
      </c>
      <c r="C79" s="35" t="s">
        <v>1911</v>
      </c>
      <c r="D79" s="35" t="s">
        <v>1912</v>
      </c>
      <c r="E79" s="35" t="s">
        <v>1913</v>
      </c>
      <c r="F79" s="35" t="s">
        <v>1914</v>
      </c>
      <c r="G79" s="60" t="s">
        <v>1915</v>
      </c>
      <c r="H79" s="60" t="s">
        <v>1916</v>
      </c>
      <c r="I79" s="60" t="s">
        <v>1917</v>
      </c>
      <c r="J79" s="60" t="s">
        <v>1918</v>
      </c>
      <c r="Q79" s="44">
        <v>270</v>
      </c>
      <c r="R79" s="62">
        <v>9.4239209926794098E-6</v>
      </c>
      <c r="S79" s="62">
        <v>1.3183481051455999E-6</v>
      </c>
      <c r="T79" s="63">
        <v>0.40887253663654499</v>
      </c>
      <c r="U79" s="44">
        <v>3</v>
      </c>
      <c r="V79" s="36" t="s">
        <v>209</v>
      </c>
      <c r="W79" s="37">
        <v>2</v>
      </c>
      <c r="X79" s="37">
        <v>2</v>
      </c>
      <c r="Y79" s="44">
        <v>2</v>
      </c>
      <c r="Z79" s="47">
        <v>0</v>
      </c>
      <c r="AB79" s="44">
        <v>236</v>
      </c>
      <c r="AC79" s="44">
        <v>20</v>
      </c>
      <c r="AD79" s="45" t="s">
        <v>156</v>
      </c>
      <c r="AE79" s="44">
        <v>3</v>
      </c>
      <c r="AF79" s="44">
        <v>0.37</v>
      </c>
      <c r="AG79" s="71" t="s">
        <v>1248</v>
      </c>
    </row>
    <row r="80" spans="1:33" ht="30" customHeight="1" x14ac:dyDescent="0.2">
      <c r="A80" s="61" t="s">
        <v>93</v>
      </c>
      <c r="B80" s="59" t="s">
        <v>319</v>
      </c>
      <c r="C80" s="35" t="s">
        <v>1919</v>
      </c>
      <c r="D80" s="35" t="s">
        <v>1920</v>
      </c>
      <c r="E80" s="35" t="s">
        <v>1921</v>
      </c>
      <c r="F80" s="35" t="s">
        <v>1922</v>
      </c>
      <c r="G80" s="60" t="s">
        <v>1923</v>
      </c>
      <c r="H80" s="60" t="s">
        <v>1924</v>
      </c>
      <c r="I80" s="60" t="s">
        <v>1925</v>
      </c>
      <c r="J80" s="60" t="s">
        <v>1926</v>
      </c>
      <c r="Q80" s="44">
        <v>321</v>
      </c>
      <c r="R80" s="62">
        <v>1.0752952001802299E-4</v>
      </c>
      <c r="S80" s="62">
        <v>1.50427130143705E-5</v>
      </c>
      <c r="T80" s="63">
        <v>0.28822684594803499</v>
      </c>
      <c r="U80" s="44">
        <v>2.7</v>
      </c>
      <c r="V80" s="64" t="s">
        <v>210</v>
      </c>
      <c r="W80" s="37">
        <v>4</v>
      </c>
      <c r="X80" s="37">
        <v>4</v>
      </c>
      <c r="Y80" s="44">
        <v>1</v>
      </c>
      <c r="Z80" s="47">
        <v>3</v>
      </c>
      <c r="AB80" s="46">
        <v>79</v>
      </c>
      <c r="AC80" s="44">
        <v>27</v>
      </c>
      <c r="AD80" s="45" t="s">
        <v>559</v>
      </c>
      <c r="AE80" s="44">
        <v>1</v>
      </c>
      <c r="AF80" s="48" t="s">
        <v>1053</v>
      </c>
      <c r="AG80" s="104" t="s">
        <v>1249</v>
      </c>
    </row>
    <row r="81" spans="1:33" ht="30" customHeight="1" x14ac:dyDescent="0.2">
      <c r="A81" s="46" t="s">
        <v>636</v>
      </c>
      <c r="V81" s="36" t="s">
        <v>211</v>
      </c>
      <c r="W81" s="37">
        <v>1</v>
      </c>
      <c r="X81" s="37">
        <v>1</v>
      </c>
      <c r="Y81" s="44">
        <v>0</v>
      </c>
      <c r="Z81" s="47">
        <v>1</v>
      </c>
      <c r="AB81" s="46">
        <v>53</v>
      </c>
      <c r="AC81" s="44">
        <v>15</v>
      </c>
      <c r="AD81" s="45" t="s">
        <v>121</v>
      </c>
      <c r="AE81" s="44">
        <v>1</v>
      </c>
      <c r="AF81" s="48" t="s">
        <v>1053</v>
      </c>
      <c r="AG81" s="111"/>
    </row>
    <row r="82" spans="1:33" ht="30" customHeight="1" x14ac:dyDescent="0.2">
      <c r="A82" s="59" t="s">
        <v>6</v>
      </c>
      <c r="B82" s="59" t="s">
        <v>309</v>
      </c>
      <c r="C82" s="35" t="s">
        <v>1927</v>
      </c>
      <c r="D82" s="35" t="s">
        <v>1928</v>
      </c>
      <c r="E82" s="35" t="s">
        <v>1929</v>
      </c>
      <c r="F82" s="35" t="s">
        <v>1930</v>
      </c>
      <c r="G82" s="60" t="s">
        <v>1931</v>
      </c>
      <c r="H82" s="60" t="s">
        <v>1932</v>
      </c>
      <c r="I82" s="60" t="s">
        <v>1933</v>
      </c>
      <c r="J82" s="60" t="s">
        <v>1934</v>
      </c>
      <c r="Q82" s="44">
        <v>293</v>
      </c>
      <c r="R82" s="62">
        <v>4.8881766856467802E-7</v>
      </c>
      <c r="S82" s="62">
        <v>1.0257384069983201E-7</v>
      </c>
      <c r="T82" s="63">
        <v>0.50980043225682403</v>
      </c>
      <c r="U82" s="44">
        <v>2.8</v>
      </c>
      <c r="V82" s="36" t="s">
        <v>170</v>
      </c>
      <c r="W82" s="37">
        <v>1</v>
      </c>
      <c r="X82" s="37">
        <v>1</v>
      </c>
      <c r="Y82" s="44">
        <v>1</v>
      </c>
      <c r="Z82" s="47">
        <v>0</v>
      </c>
      <c r="AB82" s="44">
        <v>504</v>
      </c>
      <c r="AC82" s="44">
        <v>27</v>
      </c>
      <c r="AD82" s="45" t="s">
        <v>171</v>
      </c>
      <c r="AE82" s="44">
        <v>8</v>
      </c>
      <c r="AG82" s="70" t="s">
        <v>1250</v>
      </c>
    </row>
    <row r="83" spans="1:33" ht="30" customHeight="1" x14ac:dyDescent="0.2">
      <c r="A83" s="59" t="s">
        <v>31</v>
      </c>
      <c r="B83" s="59" t="s">
        <v>227</v>
      </c>
      <c r="C83" s="35" t="s">
        <v>1935</v>
      </c>
      <c r="D83" s="35" t="s">
        <v>1936</v>
      </c>
      <c r="E83" s="35" t="s">
        <v>1937</v>
      </c>
      <c r="F83" s="35" t="s">
        <v>1834</v>
      </c>
      <c r="G83" s="60" t="s">
        <v>1938</v>
      </c>
      <c r="H83" s="60" t="s">
        <v>1939</v>
      </c>
      <c r="I83" s="60" t="s">
        <v>1930</v>
      </c>
      <c r="J83" s="60" t="s">
        <v>1940</v>
      </c>
      <c r="Q83" s="44">
        <v>279</v>
      </c>
      <c r="R83" s="62">
        <v>9.8281138622979808E-6</v>
      </c>
      <c r="S83" s="62">
        <v>1.37489218103386E-6</v>
      </c>
      <c r="T83" s="63">
        <v>0.37659493718397102</v>
      </c>
      <c r="U83" s="44">
        <v>2.9</v>
      </c>
      <c r="V83" s="36" t="s">
        <v>172</v>
      </c>
      <c r="W83" s="37">
        <v>3</v>
      </c>
      <c r="X83" s="37">
        <v>3</v>
      </c>
      <c r="Y83" s="44">
        <v>3</v>
      </c>
      <c r="Z83" s="47">
        <v>0</v>
      </c>
      <c r="AB83" s="44">
        <v>558</v>
      </c>
      <c r="AC83" s="44">
        <v>43</v>
      </c>
      <c r="AD83" s="45" t="s">
        <v>146</v>
      </c>
      <c r="AE83" s="44">
        <v>6</v>
      </c>
      <c r="AF83" s="44">
        <v>2.31</v>
      </c>
      <c r="AG83" s="71" t="s">
        <v>1251</v>
      </c>
    </row>
    <row r="84" spans="1:33" ht="30" customHeight="1" x14ac:dyDescent="0.2">
      <c r="A84" s="59" t="s">
        <v>72</v>
      </c>
      <c r="B84" s="59" t="s">
        <v>290</v>
      </c>
      <c r="C84" s="35" t="s">
        <v>1717</v>
      </c>
      <c r="D84" s="35" t="s">
        <v>1508</v>
      </c>
      <c r="E84" s="35" t="s">
        <v>1941</v>
      </c>
      <c r="F84" s="35" t="s">
        <v>1942</v>
      </c>
      <c r="G84" s="60" t="s">
        <v>1943</v>
      </c>
      <c r="H84" s="60" t="s">
        <v>1944</v>
      </c>
      <c r="I84" s="60" t="s">
        <v>1945</v>
      </c>
      <c r="J84" s="60" t="s">
        <v>1946</v>
      </c>
      <c r="Q84" s="44">
        <v>484</v>
      </c>
      <c r="R84" s="62">
        <v>2.132376177566E-5</v>
      </c>
      <c r="S84" s="62">
        <v>2.9830620347258302E-6</v>
      </c>
      <c r="T84" s="63">
        <v>0.35286780839108101</v>
      </c>
      <c r="U84" s="44">
        <v>1.7</v>
      </c>
      <c r="V84" s="36" t="s">
        <v>173</v>
      </c>
      <c r="W84" s="37">
        <v>2</v>
      </c>
      <c r="X84" s="37">
        <v>2</v>
      </c>
      <c r="Y84" s="44">
        <v>1</v>
      </c>
      <c r="Z84" s="47">
        <v>1</v>
      </c>
      <c r="AB84" s="44">
        <v>733</v>
      </c>
      <c r="AC84" s="44">
        <v>43</v>
      </c>
      <c r="AD84" s="45" t="s">
        <v>138</v>
      </c>
      <c r="AE84" s="44">
        <v>12</v>
      </c>
      <c r="AF84" s="44">
        <v>1.94</v>
      </c>
      <c r="AG84" s="71" t="s">
        <v>1252</v>
      </c>
    </row>
    <row r="85" spans="1:33" ht="30" customHeight="1" x14ac:dyDescent="0.2">
      <c r="A85" s="59" t="s">
        <v>30</v>
      </c>
      <c r="B85" s="59" t="s">
        <v>240</v>
      </c>
      <c r="C85" s="35" t="s">
        <v>1698</v>
      </c>
      <c r="D85" s="35" t="s">
        <v>1947</v>
      </c>
      <c r="E85" s="35" t="s">
        <v>1948</v>
      </c>
      <c r="F85" s="35" t="s">
        <v>1949</v>
      </c>
      <c r="G85" s="60" t="s">
        <v>1950</v>
      </c>
      <c r="H85" s="60" t="s">
        <v>1951</v>
      </c>
      <c r="I85" s="60" t="s">
        <v>1952</v>
      </c>
      <c r="J85" s="60" t="s">
        <v>1953</v>
      </c>
      <c r="Q85" s="44">
        <v>512</v>
      </c>
      <c r="R85" s="62">
        <v>0.155809660292582</v>
      </c>
      <c r="S85" s="62">
        <v>1.0898402616579201E-2</v>
      </c>
      <c r="T85" s="63">
        <v>0.115228431414211</v>
      </c>
      <c r="U85" s="44">
        <v>2.7</v>
      </c>
      <c r="V85" s="36" t="s">
        <v>174</v>
      </c>
      <c r="W85" s="37">
        <v>1</v>
      </c>
      <c r="X85" s="37">
        <v>1</v>
      </c>
      <c r="Y85" s="44">
        <v>1</v>
      </c>
      <c r="Z85" s="47">
        <v>0</v>
      </c>
      <c r="AB85" s="44">
        <v>310</v>
      </c>
      <c r="AC85" s="44">
        <v>30</v>
      </c>
      <c r="AD85" s="45" t="s">
        <v>175</v>
      </c>
      <c r="AE85" s="44">
        <v>2</v>
      </c>
      <c r="AF85" s="44">
        <v>0.8</v>
      </c>
      <c r="AG85" s="71" t="s">
        <v>1253</v>
      </c>
    </row>
    <row r="86" spans="1:33" ht="30" customHeight="1" x14ac:dyDescent="0.2">
      <c r="A86" s="59" t="s">
        <v>43</v>
      </c>
      <c r="B86" s="59" t="s">
        <v>241</v>
      </c>
      <c r="C86" s="35" t="s">
        <v>1954</v>
      </c>
      <c r="D86" s="35" t="s">
        <v>1955</v>
      </c>
      <c r="E86" s="35" t="s">
        <v>1956</v>
      </c>
      <c r="F86" s="35" t="s">
        <v>1957</v>
      </c>
      <c r="G86" s="60" t="s">
        <v>1903</v>
      </c>
      <c r="H86" s="60" t="s">
        <v>1958</v>
      </c>
      <c r="I86" s="60" t="s">
        <v>1959</v>
      </c>
      <c r="J86" s="60" t="s">
        <v>1960</v>
      </c>
      <c r="Q86" s="44">
        <v>337</v>
      </c>
      <c r="R86" s="62">
        <v>1.67604673996923E-3</v>
      </c>
      <c r="S86" s="62">
        <v>1.1723427252257099E-4</v>
      </c>
      <c r="T86" s="63">
        <v>0.248142154316986</v>
      </c>
      <c r="U86" s="44">
        <v>2.6</v>
      </c>
      <c r="V86" s="36" t="s">
        <v>176</v>
      </c>
      <c r="W86" s="37">
        <v>1</v>
      </c>
      <c r="X86" s="37">
        <v>1</v>
      </c>
      <c r="Y86" s="44">
        <v>1</v>
      </c>
      <c r="Z86" s="47">
        <v>0</v>
      </c>
      <c r="AB86" s="44">
        <v>170</v>
      </c>
      <c r="AC86" s="44">
        <v>25</v>
      </c>
      <c r="AD86" s="45" t="s">
        <v>136</v>
      </c>
      <c r="AE86" s="44">
        <v>2</v>
      </c>
      <c r="AF86" s="44">
        <v>1.89</v>
      </c>
      <c r="AG86" s="71" t="s">
        <v>1254</v>
      </c>
    </row>
    <row r="87" spans="1:33" ht="30" customHeight="1" x14ac:dyDescent="0.2">
      <c r="A87" s="59" t="s">
        <v>10</v>
      </c>
      <c r="B87" s="59" t="s">
        <v>254</v>
      </c>
      <c r="C87" s="35" t="s">
        <v>1961</v>
      </c>
      <c r="D87" s="35" t="s">
        <v>1962</v>
      </c>
      <c r="E87" s="35" t="s">
        <v>1963</v>
      </c>
      <c r="F87" s="35" t="s">
        <v>1964</v>
      </c>
      <c r="G87" s="60" t="s">
        <v>1965</v>
      </c>
      <c r="H87" s="60" t="s">
        <v>1709</v>
      </c>
      <c r="I87" s="60" t="s">
        <v>1966</v>
      </c>
      <c r="J87" s="60" t="s">
        <v>1954</v>
      </c>
      <c r="Q87" s="44">
        <v>475</v>
      </c>
      <c r="R87" s="62">
        <v>1.7405529576894199E-2</v>
      </c>
      <c r="S87" s="62">
        <v>1.21746282436893E-3</v>
      </c>
      <c r="T87" s="63">
        <v>0.17245113291266601</v>
      </c>
      <c r="U87" s="44">
        <v>1.8</v>
      </c>
      <c r="V87" s="36" t="s">
        <v>178</v>
      </c>
      <c r="W87" s="37">
        <v>1</v>
      </c>
      <c r="X87" s="37">
        <v>1</v>
      </c>
      <c r="Y87" s="44">
        <v>1</v>
      </c>
      <c r="Z87" s="47">
        <v>0</v>
      </c>
      <c r="AB87" s="44">
        <v>418</v>
      </c>
      <c r="AC87" s="44">
        <v>28</v>
      </c>
      <c r="AD87" s="45" t="s">
        <v>179</v>
      </c>
      <c r="AE87" s="44">
        <v>7</v>
      </c>
      <c r="AF87" s="44">
        <v>1.36</v>
      </c>
      <c r="AG87" s="71" t="s">
        <v>1255</v>
      </c>
    </row>
    <row r="88" spans="1:33" ht="30" customHeight="1" x14ac:dyDescent="0.2">
      <c r="A88" s="61" t="s">
        <v>94</v>
      </c>
      <c r="B88" s="59" t="s">
        <v>252</v>
      </c>
      <c r="C88" s="35" t="s">
        <v>1967</v>
      </c>
      <c r="D88" s="35" t="s">
        <v>1968</v>
      </c>
      <c r="E88" s="35" t="s">
        <v>1969</v>
      </c>
      <c r="F88" s="35" t="s">
        <v>1970</v>
      </c>
      <c r="G88" s="60" t="s">
        <v>1802</v>
      </c>
      <c r="H88" s="60" t="s">
        <v>1971</v>
      </c>
      <c r="I88" s="60" t="s">
        <v>1972</v>
      </c>
      <c r="J88" s="60" t="s">
        <v>1973</v>
      </c>
      <c r="Q88" s="44">
        <v>334</v>
      </c>
      <c r="R88" s="62">
        <v>3.8569209928846E-2</v>
      </c>
      <c r="S88" s="62">
        <v>2.6977966425098501E-3</v>
      </c>
      <c r="T88" s="63">
        <v>0.17847712843934599</v>
      </c>
      <c r="U88" s="44">
        <v>2.6</v>
      </c>
      <c r="V88" s="36" t="s">
        <v>122</v>
      </c>
      <c r="W88" s="37">
        <v>16</v>
      </c>
      <c r="X88" s="37">
        <v>16</v>
      </c>
      <c r="Y88" s="44">
        <v>13</v>
      </c>
      <c r="Z88" s="47">
        <v>3</v>
      </c>
      <c r="AB88" s="46">
        <v>90</v>
      </c>
      <c r="AC88" s="44">
        <v>5</v>
      </c>
      <c r="AD88" s="45" t="s">
        <v>127</v>
      </c>
      <c r="AE88" s="44">
        <v>2</v>
      </c>
      <c r="AF88" s="44">
        <v>0.19</v>
      </c>
      <c r="AG88" s="104" t="s">
        <v>1256</v>
      </c>
    </row>
    <row r="89" spans="1:33" ht="30" customHeight="1" x14ac:dyDescent="0.2">
      <c r="A89" s="46" t="s">
        <v>615</v>
      </c>
      <c r="C89" s="35" t="e">
        <v>#N/A</v>
      </c>
      <c r="D89" s="35" t="e">
        <v>#N/A</v>
      </c>
      <c r="E89" s="35" t="e">
        <v>#N/A</v>
      </c>
      <c r="F89" s="35" t="e">
        <v>#N/A</v>
      </c>
      <c r="G89" s="60" t="e">
        <v>#N/A</v>
      </c>
      <c r="H89" s="60" t="e">
        <v>#N/A</v>
      </c>
      <c r="I89" s="60" t="e">
        <v>#N/A</v>
      </c>
      <c r="J89" s="60" t="e">
        <v>#N/A</v>
      </c>
      <c r="V89" s="36" t="s">
        <v>137</v>
      </c>
      <c r="W89" s="37">
        <v>5</v>
      </c>
      <c r="X89" s="37">
        <v>4</v>
      </c>
      <c r="Y89" s="44">
        <v>1</v>
      </c>
      <c r="Z89" s="47">
        <v>3</v>
      </c>
      <c r="AA89" s="44">
        <v>1</v>
      </c>
      <c r="AB89" s="46">
        <v>38</v>
      </c>
      <c r="AC89" s="44">
        <v>6</v>
      </c>
      <c r="AD89" s="45" t="s">
        <v>121</v>
      </c>
      <c r="AE89" s="44">
        <v>0</v>
      </c>
      <c r="AF89" s="44">
        <v>0.08</v>
      </c>
      <c r="AG89" s="111"/>
    </row>
    <row r="90" spans="1:33" ht="30" customHeight="1" x14ac:dyDescent="0.2">
      <c r="A90" s="61" t="s">
        <v>95</v>
      </c>
      <c r="B90" s="59" t="s">
        <v>285</v>
      </c>
      <c r="C90" s="35" t="s">
        <v>1974</v>
      </c>
      <c r="D90" s="35" t="s">
        <v>1975</v>
      </c>
      <c r="E90" s="35" t="s">
        <v>1959</v>
      </c>
      <c r="F90" s="35" t="s">
        <v>1976</v>
      </c>
      <c r="G90" s="60" t="s">
        <v>1977</v>
      </c>
      <c r="H90" s="60" t="s">
        <v>1976</v>
      </c>
      <c r="I90" s="60" t="s">
        <v>1978</v>
      </c>
      <c r="J90" s="60" t="s">
        <v>1979</v>
      </c>
      <c r="Q90" s="44">
        <v>339</v>
      </c>
      <c r="R90" s="62">
        <v>1.7352489684707699E-5</v>
      </c>
      <c r="S90" s="62">
        <v>2.42750569674383E-6</v>
      </c>
      <c r="T90" s="63">
        <v>0.36590835805718303</v>
      </c>
      <c r="U90" s="44">
        <v>2.5</v>
      </c>
      <c r="V90" s="36" t="s">
        <v>131</v>
      </c>
      <c r="W90" s="37">
        <v>4</v>
      </c>
      <c r="X90" s="37">
        <v>4</v>
      </c>
      <c r="Y90" s="44">
        <v>2</v>
      </c>
      <c r="Z90" s="47">
        <v>2</v>
      </c>
      <c r="AB90" s="46">
        <v>141</v>
      </c>
      <c r="AC90" s="44">
        <v>4</v>
      </c>
      <c r="AD90" s="45" t="s">
        <v>121</v>
      </c>
      <c r="AE90" s="44">
        <v>1</v>
      </c>
      <c r="AF90" s="48" t="s">
        <v>1053</v>
      </c>
      <c r="AG90" s="104" t="s">
        <v>1257</v>
      </c>
    </row>
    <row r="91" spans="1:33" ht="30" customHeight="1" x14ac:dyDescent="0.2">
      <c r="A91" s="46" t="s">
        <v>637</v>
      </c>
      <c r="C91" s="35" t="e">
        <v>#N/A</v>
      </c>
      <c r="D91" s="35" t="e">
        <v>#N/A</v>
      </c>
      <c r="E91" s="35" t="e">
        <v>#N/A</v>
      </c>
      <c r="F91" s="35" t="e">
        <v>#N/A</v>
      </c>
      <c r="G91" s="60" t="e">
        <v>#N/A</v>
      </c>
      <c r="H91" s="60" t="e">
        <v>#N/A</v>
      </c>
      <c r="I91" s="60" t="e">
        <v>#N/A</v>
      </c>
      <c r="J91" s="60" t="e">
        <v>#N/A</v>
      </c>
      <c r="V91" s="36" t="s">
        <v>212</v>
      </c>
      <c r="W91" s="37">
        <v>1</v>
      </c>
      <c r="X91" s="37">
        <v>1</v>
      </c>
      <c r="Y91" s="44">
        <v>0</v>
      </c>
      <c r="Z91" s="47">
        <v>1</v>
      </c>
      <c r="AB91" s="46">
        <v>81</v>
      </c>
      <c r="AC91" s="44">
        <v>8</v>
      </c>
      <c r="AD91" s="45" t="s">
        <v>127</v>
      </c>
      <c r="AE91" s="44">
        <v>0</v>
      </c>
      <c r="AF91" s="48" t="s">
        <v>1053</v>
      </c>
      <c r="AG91" s="111"/>
    </row>
    <row r="92" spans="1:33" ht="30" customHeight="1" x14ac:dyDescent="0.2">
      <c r="A92" s="59" t="s">
        <v>96</v>
      </c>
      <c r="B92" s="59" t="s">
        <v>272</v>
      </c>
      <c r="C92" s="35" t="s">
        <v>1980</v>
      </c>
      <c r="D92" s="35" t="s">
        <v>1981</v>
      </c>
      <c r="E92" s="35" t="s">
        <v>1982</v>
      </c>
      <c r="F92" s="35" t="s">
        <v>1983</v>
      </c>
      <c r="G92" s="60" t="s">
        <v>1984</v>
      </c>
      <c r="H92" s="60" t="s">
        <v>1985</v>
      </c>
      <c r="I92" s="60" t="s">
        <v>1986</v>
      </c>
      <c r="J92" s="60" t="s">
        <v>1987</v>
      </c>
      <c r="Q92" s="44">
        <v>451</v>
      </c>
      <c r="R92" s="62">
        <v>5.2550922537632997E-3</v>
      </c>
      <c r="S92" s="62">
        <v>3.6757740862301201E-4</v>
      </c>
      <c r="T92" s="63">
        <v>0.223439190358904</v>
      </c>
      <c r="U92" s="44">
        <v>1.9</v>
      </c>
      <c r="V92" s="36" t="s">
        <v>163</v>
      </c>
      <c r="W92" s="37">
        <v>4</v>
      </c>
      <c r="X92" s="37">
        <v>4</v>
      </c>
      <c r="Y92" s="44">
        <v>2</v>
      </c>
      <c r="Z92" s="47">
        <v>2</v>
      </c>
      <c r="AB92" s="44">
        <v>256</v>
      </c>
      <c r="AC92" s="44">
        <v>12</v>
      </c>
      <c r="AD92" s="45" t="s">
        <v>123</v>
      </c>
      <c r="AE92" s="44">
        <v>2</v>
      </c>
      <c r="AF92" s="48" t="s">
        <v>1053</v>
      </c>
      <c r="AG92" s="104" t="s">
        <v>1258</v>
      </c>
    </row>
    <row r="93" spans="1:33" ht="30" customHeight="1" x14ac:dyDescent="0.2">
      <c r="A93" s="44" t="s">
        <v>638</v>
      </c>
      <c r="V93" s="36" t="s">
        <v>199</v>
      </c>
      <c r="W93" s="47">
        <v>2</v>
      </c>
      <c r="X93" s="47">
        <v>2</v>
      </c>
      <c r="Y93" s="44">
        <v>0</v>
      </c>
      <c r="Z93" s="47">
        <v>2</v>
      </c>
      <c r="AB93" s="44">
        <v>132</v>
      </c>
      <c r="AC93" s="44">
        <v>7</v>
      </c>
      <c r="AD93" s="45" t="s">
        <v>127</v>
      </c>
      <c r="AE93" s="44">
        <v>2</v>
      </c>
      <c r="AF93" s="48" t="s">
        <v>1053</v>
      </c>
      <c r="AG93" s="111"/>
    </row>
    <row r="94" spans="1:33" ht="30" customHeight="1" x14ac:dyDescent="0.2">
      <c r="A94" s="59" t="s">
        <v>97</v>
      </c>
      <c r="B94" s="59" t="s">
        <v>317</v>
      </c>
      <c r="C94" s="35" t="s">
        <v>1988</v>
      </c>
      <c r="D94" s="35" t="s">
        <v>1989</v>
      </c>
      <c r="E94" s="35" t="s">
        <v>1990</v>
      </c>
      <c r="F94" s="35" t="s">
        <v>1628</v>
      </c>
      <c r="G94" s="60" t="s">
        <v>1991</v>
      </c>
      <c r="H94" s="60" t="s">
        <v>1992</v>
      </c>
      <c r="I94" s="60" t="s">
        <v>1993</v>
      </c>
      <c r="J94" s="60" t="s">
        <v>1994</v>
      </c>
      <c r="Q94" s="44">
        <v>427</v>
      </c>
      <c r="R94" s="62">
        <v>6.4919377115442104E-3</v>
      </c>
      <c r="S94" s="62">
        <v>4.5409091329320499E-4</v>
      </c>
      <c r="T94" s="63">
        <v>0.20213657163264301</v>
      </c>
      <c r="U94" s="44">
        <v>2</v>
      </c>
      <c r="V94" s="36" t="s">
        <v>213</v>
      </c>
      <c r="W94" s="37">
        <v>1</v>
      </c>
      <c r="X94" s="37">
        <v>1</v>
      </c>
      <c r="Y94" s="44">
        <v>1</v>
      </c>
      <c r="Z94" s="47">
        <v>0</v>
      </c>
      <c r="AB94" s="44">
        <v>187</v>
      </c>
      <c r="AC94" s="44">
        <v>11</v>
      </c>
      <c r="AD94" s="45" t="s">
        <v>180</v>
      </c>
      <c r="AE94" s="44">
        <v>2</v>
      </c>
      <c r="AF94" s="44">
        <v>0.26</v>
      </c>
      <c r="AG94" s="71" t="s">
        <v>1259</v>
      </c>
    </row>
    <row r="95" spans="1:33" ht="30" customHeight="1" x14ac:dyDescent="0.2">
      <c r="A95" s="61" t="s">
        <v>1016</v>
      </c>
      <c r="B95" s="59" t="s">
        <v>302</v>
      </c>
      <c r="C95" s="35" t="s">
        <v>1995</v>
      </c>
      <c r="D95" s="35" t="s">
        <v>1996</v>
      </c>
      <c r="E95" s="35" t="s">
        <v>1997</v>
      </c>
      <c r="F95" s="35" t="s">
        <v>1511</v>
      </c>
      <c r="G95" s="60" t="s">
        <v>1998</v>
      </c>
      <c r="H95" s="60" t="s">
        <v>1999</v>
      </c>
      <c r="I95" s="60" t="s">
        <v>2000</v>
      </c>
      <c r="J95" s="60" t="s">
        <v>2001</v>
      </c>
      <c r="Q95" s="44">
        <v>344</v>
      </c>
      <c r="R95" s="62">
        <v>4.8496559839850101E-4</v>
      </c>
      <c r="S95" s="62">
        <v>3.3921839869313598E-5</v>
      </c>
      <c r="T95" s="63">
        <v>0.246078632007876</v>
      </c>
      <c r="U95" s="44">
        <v>2.5</v>
      </c>
      <c r="V95" s="36" t="s">
        <v>120</v>
      </c>
      <c r="W95" s="66">
        <v>2</v>
      </c>
      <c r="X95" s="66">
        <v>2</v>
      </c>
      <c r="Y95" s="44">
        <v>1</v>
      </c>
      <c r="Z95" s="72">
        <v>1</v>
      </c>
      <c r="AA95" s="53"/>
      <c r="AB95" s="73">
        <v>264</v>
      </c>
      <c r="AC95" s="53">
        <v>2</v>
      </c>
      <c r="AD95" s="74" t="s">
        <v>156</v>
      </c>
      <c r="AE95" s="53">
        <v>2</v>
      </c>
      <c r="AF95" s="53">
        <v>0.22</v>
      </c>
      <c r="AG95" s="71" t="s">
        <v>1260</v>
      </c>
    </row>
    <row r="96" spans="1:33" ht="30" customHeight="1" x14ac:dyDescent="0.2">
      <c r="A96" s="59" t="s">
        <v>617</v>
      </c>
      <c r="B96" s="59" t="s">
        <v>219</v>
      </c>
      <c r="C96" s="35" t="s">
        <v>2002</v>
      </c>
      <c r="D96" s="35" t="s">
        <v>2003</v>
      </c>
      <c r="E96" s="35" t="s">
        <v>2004</v>
      </c>
      <c r="F96" s="35" t="s">
        <v>2005</v>
      </c>
      <c r="G96" s="60" t="s">
        <v>2006</v>
      </c>
      <c r="H96" s="60" t="s">
        <v>2007</v>
      </c>
      <c r="I96" s="60" t="s">
        <v>2008</v>
      </c>
      <c r="J96" s="60" t="s">
        <v>2009</v>
      </c>
      <c r="Q96" s="44">
        <v>374</v>
      </c>
      <c r="R96" s="62">
        <v>1.9181565643167E-4</v>
      </c>
      <c r="S96" s="62">
        <v>1.7429618964257299E-5</v>
      </c>
      <c r="T96" s="63">
        <v>0.29529877959505901</v>
      </c>
      <c r="U96" s="44">
        <v>2.4</v>
      </c>
      <c r="V96" s="36" t="s">
        <v>214</v>
      </c>
      <c r="W96" s="37">
        <v>2</v>
      </c>
      <c r="X96" s="37">
        <v>2</v>
      </c>
      <c r="Y96" s="44">
        <v>1</v>
      </c>
      <c r="Z96" s="47">
        <v>1</v>
      </c>
      <c r="AB96" s="44">
        <v>67</v>
      </c>
      <c r="AC96" s="44">
        <v>1</v>
      </c>
      <c r="AD96" s="45" t="s">
        <v>121</v>
      </c>
      <c r="AE96" s="44">
        <v>1</v>
      </c>
      <c r="AF96" s="48" t="s">
        <v>1053</v>
      </c>
      <c r="AG96" s="104" t="s">
        <v>1261</v>
      </c>
    </row>
    <row r="97" spans="1:33" ht="30" customHeight="1" x14ac:dyDescent="0.2">
      <c r="A97" s="44" t="s">
        <v>639</v>
      </c>
      <c r="V97" s="36" t="s">
        <v>1013</v>
      </c>
      <c r="W97" s="37">
        <v>2</v>
      </c>
      <c r="X97" s="37">
        <v>2</v>
      </c>
      <c r="Y97" s="44">
        <v>1</v>
      </c>
      <c r="Z97" s="47">
        <v>1</v>
      </c>
      <c r="AB97" s="44">
        <v>137</v>
      </c>
      <c r="AC97" s="44">
        <v>3</v>
      </c>
      <c r="AD97" s="45" t="s">
        <v>127</v>
      </c>
      <c r="AE97" s="44">
        <v>2</v>
      </c>
      <c r="AF97" s="48" t="s">
        <v>1053</v>
      </c>
      <c r="AG97" s="111"/>
    </row>
    <row r="98" spans="1:33" ht="30" customHeight="1" x14ac:dyDescent="0.2">
      <c r="A98" s="59" t="s">
        <v>643</v>
      </c>
      <c r="B98" s="59" t="s">
        <v>243</v>
      </c>
      <c r="C98" s="35" t="s">
        <v>2010</v>
      </c>
      <c r="D98" s="35" t="s">
        <v>1665</v>
      </c>
      <c r="E98" s="35" t="s">
        <v>2011</v>
      </c>
      <c r="F98" s="35" t="s">
        <v>2012</v>
      </c>
      <c r="G98" s="60" t="s">
        <v>2013</v>
      </c>
      <c r="H98" s="60" t="s">
        <v>2014</v>
      </c>
      <c r="I98" s="60" t="s">
        <v>2015</v>
      </c>
      <c r="J98" s="60" t="s">
        <v>1768</v>
      </c>
      <c r="Q98" s="44">
        <v>366</v>
      </c>
      <c r="R98" s="62">
        <v>3.8405623087323E-6</v>
      </c>
      <c r="S98" s="62">
        <v>5.3727085003620098E-7</v>
      </c>
      <c r="T98" s="63">
        <v>0.47106022491760002</v>
      </c>
      <c r="U98" s="44">
        <v>2.4</v>
      </c>
      <c r="V98" s="36" t="s">
        <v>215</v>
      </c>
      <c r="W98" s="37">
        <v>1</v>
      </c>
      <c r="X98" s="37">
        <v>1</v>
      </c>
      <c r="Y98" s="44">
        <v>1</v>
      </c>
      <c r="Z98" s="47">
        <v>0</v>
      </c>
      <c r="AB98" s="44">
        <v>738</v>
      </c>
      <c r="AC98" s="44">
        <v>46</v>
      </c>
      <c r="AD98" s="45" t="s">
        <v>640</v>
      </c>
      <c r="AE98" s="44">
        <v>13</v>
      </c>
      <c r="AF98" s="44">
        <v>6.66</v>
      </c>
      <c r="AG98" s="71" t="s">
        <v>1262</v>
      </c>
    </row>
    <row r="99" spans="1:33" ht="30" customHeight="1" x14ac:dyDescent="0.2">
      <c r="A99" s="59" t="s">
        <v>13</v>
      </c>
      <c r="B99" s="59" t="s">
        <v>275</v>
      </c>
      <c r="C99" s="35" t="s">
        <v>1708</v>
      </c>
      <c r="D99" s="35" t="s">
        <v>2016</v>
      </c>
      <c r="E99" s="35" t="s">
        <v>2017</v>
      </c>
      <c r="F99" s="35" t="s">
        <v>2018</v>
      </c>
      <c r="G99" s="60" t="s">
        <v>2019</v>
      </c>
      <c r="H99" s="60" t="s">
        <v>2020</v>
      </c>
      <c r="I99" s="60" t="s">
        <v>2021</v>
      </c>
      <c r="J99" s="60" t="s">
        <v>2022</v>
      </c>
      <c r="Q99" s="44">
        <v>444</v>
      </c>
      <c r="R99" s="62">
        <v>6.1775665609609104E-6</v>
      </c>
      <c r="S99" s="62">
        <v>8.6420325216861902E-7</v>
      </c>
      <c r="T99" s="63">
        <v>0.43393601615202398</v>
      </c>
      <c r="U99" s="44">
        <v>1.9</v>
      </c>
      <c r="V99" s="36" t="s">
        <v>168</v>
      </c>
      <c r="W99" s="37">
        <v>2</v>
      </c>
      <c r="X99" s="37">
        <v>2</v>
      </c>
      <c r="Y99" s="44">
        <v>2</v>
      </c>
      <c r="Z99" s="47">
        <v>0</v>
      </c>
      <c r="AB99" s="44">
        <v>272</v>
      </c>
      <c r="AC99" s="44">
        <v>17</v>
      </c>
      <c r="AD99" s="45" t="s">
        <v>180</v>
      </c>
      <c r="AE99" s="44">
        <v>5</v>
      </c>
      <c r="AF99" s="44">
        <v>0.4</v>
      </c>
      <c r="AG99" s="71" t="s">
        <v>1263</v>
      </c>
    </row>
    <row r="100" spans="1:33" ht="30" customHeight="1" x14ac:dyDescent="0.2">
      <c r="A100" s="61" t="s">
        <v>1296</v>
      </c>
      <c r="B100" s="59" t="s">
        <v>253</v>
      </c>
      <c r="C100" s="35" t="s">
        <v>2023</v>
      </c>
      <c r="D100" s="35" t="s">
        <v>2024</v>
      </c>
      <c r="E100" s="35" t="s">
        <v>2025</v>
      </c>
      <c r="F100" s="35" t="s">
        <v>2026</v>
      </c>
      <c r="G100" s="60" t="s">
        <v>2027</v>
      </c>
      <c r="H100" s="60" t="s">
        <v>2028</v>
      </c>
      <c r="I100" s="60" t="s">
        <v>2029</v>
      </c>
      <c r="J100" s="60" t="s">
        <v>2030</v>
      </c>
      <c r="Q100" s="44">
        <v>384</v>
      </c>
      <c r="R100" s="62">
        <v>4.7873841663380601E-3</v>
      </c>
      <c r="S100" s="62">
        <v>3.3486267813570499E-4</v>
      </c>
      <c r="T100" s="63">
        <v>0.21065571633940999</v>
      </c>
      <c r="U100" s="44">
        <v>2.2999999999999998</v>
      </c>
      <c r="V100" s="36" t="s">
        <v>122</v>
      </c>
      <c r="W100" s="37">
        <v>16</v>
      </c>
      <c r="X100" s="37">
        <v>16</v>
      </c>
      <c r="Y100" s="44">
        <v>13</v>
      </c>
      <c r="Z100" s="47">
        <v>3</v>
      </c>
      <c r="AB100" s="46">
        <v>49</v>
      </c>
      <c r="AC100" s="44">
        <v>2</v>
      </c>
      <c r="AD100" s="45" t="s">
        <v>121</v>
      </c>
      <c r="AE100" s="44">
        <v>1</v>
      </c>
      <c r="AF100" s="48" t="s">
        <v>1053</v>
      </c>
      <c r="AG100" s="71" t="s">
        <v>1264</v>
      </c>
    </row>
    <row r="101" spans="1:33" ht="30" customHeight="1" x14ac:dyDescent="0.2">
      <c r="A101" s="59" t="s">
        <v>20</v>
      </c>
      <c r="B101" s="59" t="s">
        <v>305</v>
      </c>
      <c r="C101" s="35" t="s">
        <v>2031</v>
      </c>
      <c r="D101" s="35" t="s">
        <v>2032</v>
      </c>
      <c r="E101" s="35" t="s">
        <v>2033</v>
      </c>
      <c r="F101" s="35" t="s">
        <v>2034</v>
      </c>
      <c r="G101" s="60" t="s">
        <v>1777</v>
      </c>
      <c r="H101" s="60" t="s">
        <v>2035</v>
      </c>
      <c r="I101" s="60" t="s">
        <v>2036</v>
      </c>
      <c r="J101" s="60" t="s">
        <v>2037</v>
      </c>
      <c r="Q101" s="44">
        <v>389</v>
      </c>
      <c r="R101" s="62">
        <v>7.2908346027134E-13</v>
      </c>
      <c r="S101" s="62">
        <v>6.1196552841755396E-13</v>
      </c>
      <c r="T101" s="63">
        <v>0.89642802744706396</v>
      </c>
      <c r="U101" s="44">
        <v>2.2999999999999998</v>
      </c>
      <c r="V101" s="36" t="s">
        <v>181</v>
      </c>
      <c r="W101" s="37">
        <v>4</v>
      </c>
      <c r="X101" s="37">
        <v>4</v>
      </c>
      <c r="Y101" s="44">
        <v>1</v>
      </c>
      <c r="Z101" s="47">
        <v>3</v>
      </c>
      <c r="AB101" s="44">
        <v>522</v>
      </c>
      <c r="AC101" s="44">
        <v>39</v>
      </c>
      <c r="AD101" s="45" t="s">
        <v>1265</v>
      </c>
      <c r="AE101" s="44">
        <v>6</v>
      </c>
      <c r="AF101" s="44">
        <v>2.2599999999999998</v>
      </c>
      <c r="AG101" s="71" t="s">
        <v>1266</v>
      </c>
    </row>
    <row r="102" spans="1:33" ht="30" customHeight="1" x14ac:dyDescent="0.2">
      <c r="A102" s="59" t="s">
        <v>28</v>
      </c>
      <c r="B102" s="59" t="s">
        <v>318</v>
      </c>
      <c r="C102" s="35" t="s">
        <v>2038</v>
      </c>
      <c r="D102" s="35" t="s">
        <v>2039</v>
      </c>
      <c r="E102" s="35" t="s">
        <v>1597</v>
      </c>
      <c r="F102" s="35" t="s">
        <v>2040</v>
      </c>
      <c r="G102" s="60" t="s">
        <v>2041</v>
      </c>
      <c r="H102" s="60" t="s">
        <v>2042</v>
      </c>
      <c r="I102" s="60" t="s">
        <v>2043</v>
      </c>
      <c r="J102" s="60" t="s">
        <v>2044</v>
      </c>
      <c r="Q102" s="44">
        <v>411</v>
      </c>
      <c r="R102" s="62">
        <v>3.727472821069E-6</v>
      </c>
      <c r="S102" s="62">
        <v>5.2145033202797203E-7</v>
      </c>
      <c r="T102" s="63">
        <v>0.39507109134328999</v>
      </c>
      <c r="U102" s="44">
        <v>2.2000000000000002</v>
      </c>
      <c r="V102" s="36" t="s">
        <v>182</v>
      </c>
      <c r="W102" s="37">
        <v>1</v>
      </c>
      <c r="X102" s="37">
        <v>1</v>
      </c>
      <c r="Y102" s="44">
        <v>1</v>
      </c>
      <c r="Z102" s="47">
        <v>0</v>
      </c>
      <c r="AB102" s="44">
        <v>232</v>
      </c>
      <c r="AC102" s="44">
        <v>37</v>
      </c>
      <c r="AD102" s="45" t="s">
        <v>183</v>
      </c>
      <c r="AE102" s="44">
        <v>3</v>
      </c>
      <c r="AF102" s="44">
        <v>2.57</v>
      </c>
      <c r="AG102" s="71" t="s">
        <v>1267</v>
      </c>
    </row>
    <row r="103" spans="1:33" ht="30" customHeight="1" x14ac:dyDescent="0.2">
      <c r="A103" s="59" t="s">
        <v>17</v>
      </c>
      <c r="B103" s="59" t="s">
        <v>278</v>
      </c>
      <c r="C103" s="35" t="s">
        <v>2045</v>
      </c>
      <c r="D103" s="35" t="s">
        <v>2046</v>
      </c>
      <c r="E103" s="35" t="s">
        <v>1844</v>
      </c>
      <c r="F103" s="35" t="s">
        <v>2047</v>
      </c>
      <c r="G103" s="60" t="s">
        <v>2048</v>
      </c>
      <c r="H103" s="60" t="s">
        <v>2049</v>
      </c>
      <c r="I103" s="60" t="s">
        <v>2050</v>
      </c>
      <c r="J103" s="60" t="s">
        <v>2051</v>
      </c>
      <c r="Q103" s="44">
        <v>425</v>
      </c>
      <c r="R103" s="62">
        <v>1.4935324105788499E-2</v>
      </c>
      <c r="S103" s="62">
        <v>1.04467961106089E-3</v>
      </c>
      <c r="T103" s="63">
        <v>0.17479847088245801</v>
      </c>
      <c r="U103" s="44">
        <v>2</v>
      </c>
      <c r="V103" s="36" t="s">
        <v>163</v>
      </c>
      <c r="W103" s="37">
        <v>4</v>
      </c>
      <c r="X103" s="37">
        <v>4</v>
      </c>
      <c r="Y103" s="44">
        <v>2</v>
      </c>
      <c r="Z103" s="47">
        <v>2</v>
      </c>
      <c r="AB103" s="44">
        <v>621</v>
      </c>
      <c r="AC103" s="44">
        <v>30</v>
      </c>
      <c r="AD103" s="45" t="s">
        <v>184</v>
      </c>
      <c r="AE103" s="44">
        <v>8</v>
      </c>
      <c r="AF103" s="44">
        <v>0.71</v>
      </c>
      <c r="AG103" s="70" t="s">
        <v>1268</v>
      </c>
    </row>
    <row r="104" spans="1:33" ht="30" customHeight="1" x14ac:dyDescent="0.2">
      <c r="A104" s="59" t="s">
        <v>71</v>
      </c>
      <c r="B104" s="59" t="s">
        <v>297</v>
      </c>
      <c r="C104" s="35" t="s">
        <v>2052</v>
      </c>
      <c r="D104" s="35" t="s">
        <v>2053</v>
      </c>
      <c r="E104" s="35" t="s">
        <v>2054</v>
      </c>
      <c r="F104" s="35" t="s">
        <v>2055</v>
      </c>
      <c r="G104" s="60" t="s">
        <v>2056</v>
      </c>
      <c r="H104" s="60" t="s">
        <v>2057</v>
      </c>
      <c r="I104" s="60" t="s">
        <v>2058</v>
      </c>
      <c r="J104" s="60" t="s">
        <v>1790</v>
      </c>
      <c r="Q104" s="44">
        <v>487</v>
      </c>
      <c r="R104" s="62">
        <v>6.5664733668927503E-3</v>
      </c>
      <c r="S104" s="62">
        <v>4.5930445127123301E-4</v>
      </c>
      <c r="T104" s="63">
        <v>0.18552466309001001</v>
      </c>
      <c r="U104" s="44">
        <v>1.7</v>
      </c>
      <c r="V104" s="36" t="s">
        <v>185</v>
      </c>
      <c r="W104" s="37">
        <v>3</v>
      </c>
      <c r="X104" s="37">
        <v>3</v>
      </c>
      <c r="Y104" s="44">
        <v>1</v>
      </c>
      <c r="Z104" s="47">
        <v>2</v>
      </c>
      <c r="AB104" s="44">
        <v>675</v>
      </c>
      <c r="AC104" s="44">
        <v>66</v>
      </c>
      <c r="AD104" s="45" t="s">
        <v>186</v>
      </c>
      <c r="AE104" s="44">
        <v>6</v>
      </c>
      <c r="AF104" s="44">
        <v>3.48</v>
      </c>
      <c r="AG104" s="71" t="s">
        <v>1269</v>
      </c>
    </row>
    <row r="105" spans="1:33" ht="30" customHeight="1" x14ac:dyDescent="0.2">
      <c r="A105" s="59" t="s">
        <v>101</v>
      </c>
      <c r="B105" s="59" t="s">
        <v>270</v>
      </c>
      <c r="C105" s="35" t="s">
        <v>2059</v>
      </c>
      <c r="D105" s="35" t="s">
        <v>2060</v>
      </c>
      <c r="E105" s="35" t="s">
        <v>1963</v>
      </c>
      <c r="F105" s="35" t="s">
        <v>2061</v>
      </c>
      <c r="G105" s="60" t="s">
        <v>2062</v>
      </c>
      <c r="H105" s="60" t="s">
        <v>2063</v>
      </c>
      <c r="I105" s="60" t="s">
        <v>1685</v>
      </c>
      <c r="J105" s="60" t="s">
        <v>2064</v>
      </c>
      <c r="Q105" s="44">
        <v>397</v>
      </c>
      <c r="R105" s="62">
        <v>4.1369439079952301E-6</v>
      </c>
      <c r="S105" s="62">
        <v>5.7873279778510904E-7</v>
      </c>
      <c r="T105" s="63">
        <v>0.42888514166951103</v>
      </c>
      <c r="U105" s="44">
        <v>2.2000000000000002</v>
      </c>
      <c r="V105" s="36" t="s">
        <v>166</v>
      </c>
      <c r="W105" s="37">
        <v>12</v>
      </c>
      <c r="X105" s="37">
        <v>12</v>
      </c>
      <c r="Y105" s="44">
        <v>6</v>
      </c>
      <c r="Z105" s="47">
        <v>6</v>
      </c>
      <c r="AB105" s="44">
        <v>279</v>
      </c>
      <c r="AC105" s="44">
        <v>24</v>
      </c>
      <c r="AD105" s="45" t="s">
        <v>175</v>
      </c>
      <c r="AE105" s="44">
        <v>3</v>
      </c>
      <c r="AF105" s="44">
        <v>0.94</v>
      </c>
      <c r="AG105" s="104" t="s">
        <v>1270</v>
      </c>
    </row>
    <row r="106" spans="1:33" ht="30" customHeight="1" x14ac:dyDescent="0.2">
      <c r="A106" s="44" t="s">
        <v>641</v>
      </c>
      <c r="V106" s="36" t="s">
        <v>216</v>
      </c>
      <c r="W106" s="37">
        <v>1</v>
      </c>
      <c r="X106" s="37">
        <v>1</v>
      </c>
      <c r="Y106" s="44">
        <v>0</v>
      </c>
      <c r="Z106" s="47">
        <v>1</v>
      </c>
      <c r="AB106" s="44">
        <v>327</v>
      </c>
      <c r="AC106" s="44">
        <v>23</v>
      </c>
      <c r="AD106" s="45" t="s">
        <v>156</v>
      </c>
      <c r="AE106" s="44">
        <v>4</v>
      </c>
      <c r="AF106" s="44">
        <v>0.74</v>
      </c>
      <c r="AG106" s="111"/>
    </row>
    <row r="107" spans="1:33" ht="30" customHeight="1" x14ac:dyDescent="0.2">
      <c r="A107" s="46" t="s">
        <v>642</v>
      </c>
      <c r="V107" s="36" t="s">
        <v>211</v>
      </c>
      <c r="W107" s="37">
        <v>1</v>
      </c>
      <c r="X107" s="37">
        <v>1</v>
      </c>
      <c r="Y107" s="44">
        <v>0</v>
      </c>
      <c r="Z107" s="47">
        <v>1</v>
      </c>
      <c r="AB107" s="46">
        <v>69</v>
      </c>
      <c r="AC107" s="44">
        <v>7</v>
      </c>
      <c r="AD107" s="45" t="s">
        <v>141</v>
      </c>
      <c r="AE107" s="44">
        <v>2</v>
      </c>
      <c r="AF107" s="44">
        <v>7.0000000000000007E-2</v>
      </c>
      <c r="AG107" s="111"/>
    </row>
    <row r="108" spans="1:33" ht="30" customHeight="1" x14ac:dyDescent="0.2">
      <c r="A108" s="59" t="s">
        <v>33</v>
      </c>
      <c r="B108" s="59" t="s">
        <v>255</v>
      </c>
      <c r="C108" s="35" t="s">
        <v>2065</v>
      </c>
      <c r="D108" s="35" t="s">
        <v>2066</v>
      </c>
      <c r="E108" s="35" t="s">
        <v>2067</v>
      </c>
      <c r="F108" s="35" t="s">
        <v>1741</v>
      </c>
      <c r="G108" s="60" t="s">
        <v>2068</v>
      </c>
      <c r="H108" s="60" t="s">
        <v>2069</v>
      </c>
      <c r="I108" s="60" t="s">
        <v>2070</v>
      </c>
      <c r="J108" s="60" t="s">
        <v>2071</v>
      </c>
      <c r="Q108" s="44">
        <v>408</v>
      </c>
      <c r="R108" s="62">
        <v>4.4515394993505097E-5</v>
      </c>
      <c r="S108" s="62">
        <v>6.2274277007504602E-6</v>
      </c>
      <c r="T108" s="63">
        <v>0.32700230077042902</v>
      </c>
      <c r="U108" s="44">
        <v>2.2000000000000002</v>
      </c>
      <c r="V108" s="36" t="s">
        <v>122</v>
      </c>
      <c r="W108" s="37">
        <v>16</v>
      </c>
      <c r="X108" s="37">
        <v>16</v>
      </c>
      <c r="Y108" s="44">
        <v>13</v>
      </c>
      <c r="Z108" s="47">
        <v>3</v>
      </c>
      <c r="AB108" s="44">
        <v>534</v>
      </c>
      <c r="AC108" s="44">
        <v>24</v>
      </c>
      <c r="AD108" s="45" t="s">
        <v>187</v>
      </c>
      <c r="AE108" s="44">
        <v>11</v>
      </c>
      <c r="AF108" s="48" t="s">
        <v>1053</v>
      </c>
      <c r="AG108" s="70" t="s">
        <v>1271</v>
      </c>
    </row>
    <row r="109" spans="1:33" ht="30" customHeight="1" x14ac:dyDescent="0.2">
      <c r="A109" s="59" t="s">
        <v>1432</v>
      </c>
      <c r="B109" s="59" t="s">
        <v>289</v>
      </c>
      <c r="C109" s="35" t="s">
        <v>1848</v>
      </c>
      <c r="D109" s="35" t="s">
        <v>1900</v>
      </c>
      <c r="E109" s="35" t="s">
        <v>2072</v>
      </c>
      <c r="F109" s="35" t="s">
        <v>2073</v>
      </c>
      <c r="G109" s="60" t="s">
        <v>2074</v>
      </c>
      <c r="H109" s="60" t="s">
        <v>1663</v>
      </c>
      <c r="I109" s="60" t="s">
        <v>2075</v>
      </c>
      <c r="J109" s="60" t="s">
        <v>2076</v>
      </c>
      <c r="Q109" s="44">
        <v>459</v>
      </c>
      <c r="R109" s="62">
        <v>1.86001989895823E-5</v>
      </c>
      <c r="S109" s="62">
        <v>2.6020524909212998E-6</v>
      </c>
      <c r="T109" s="63">
        <v>0.36106854469049598</v>
      </c>
      <c r="U109" s="44">
        <v>1.9</v>
      </c>
      <c r="V109" s="36" t="s">
        <v>181</v>
      </c>
      <c r="W109" s="37">
        <v>4</v>
      </c>
      <c r="X109" s="37">
        <v>4</v>
      </c>
      <c r="Y109" s="44">
        <v>1</v>
      </c>
      <c r="Z109" s="47">
        <v>3</v>
      </c>
      <c r="AB109" s="44">
        <v>762</v>
      </c>
      <c r="AC109" s="44">
        <v>37</v>
      </c>
      <c r="AD109" s="44" t="s">
        <v>1272</v>
      </c>
      <c r="AE109" s="44">
        <v>9</v>
      </c>
      <c r="AF109" s="44">
        <v>1.44</v>
      </c>
      <c r="AG109" s="104" t="s">
        <v>1273</v>
      </c>
    </row>
    <row r="110" spans="1:33" ht="30" customHeight="1" x14ac:dyDescent="0.2">
      <c r="A110" s="44" t="s">
        <v>645</v>
      </c>
      <c r="V110" s="36" t="s">
        <v>1320</v>
      </c>
      <c r="W110" s="37">
        <v>2</v>
      </c>
      <c r="X110" s="37">
        <v>2</v>
      </c>
      <c r="Y110" s="44">
        <v>1</v>
      </c>
      <c r="Z110" s="47">
        <v>1</v>
      </c>
      <c r="AB110" s="44">
        <v>1095</v>
      </c>
      <c r="AC110" s="44">
        <v>57</v>
      </c>
      <c r="AD110" s="45" t="s">
        <v>1274</v>
      </c>
      <c r="AE110" s="44">
        <v>15</v>
      </c>
      <c r="AF110" s="44">
        <v>5.31</v>
      </c>
      <c r="AG110" s="111"/>
    </row>
    <row r="111" spans="1:33" ht="30" customHeight="1" x14ac:dyDescent="0.2">
      <c r="A111" s="61" t="s">
        <v>1433</v>
      </c>
      <c r="B111" s="59" t="s">
        <v>244</v>
      </c>
      <c r="C111" s="35" t="s">
        <v>2077</v>
      </c>
      <c r="D111" s="35" t="s">
        <v>1795</v>
      </c>
      <c r="E111" s="35" t="s">
        <v>2078</v>
      </c>
      <c r="F111" s="35" t="s">
        <v>2079</v>
      </c>
      <c r="G111" s="60" t="s">
        <v>2080</v>
      </c>
      <c r="H111" s="60" t="s">
        <v>2081</v>
      </c>
      <c r="I111" s="60" t="s">
        <v>2082</v>
      </c>
      <c r="J111" s="60" t="s">
        <v>2083</v>
      </c>
      <c r="Q111" s="44">
        <v>623</v>
      </c>
      <c r="R111" s="62">
        <v>0.58060999460948304</v>
      </c>
      <c r="S111" s="62">
        <v>4.0611868818542597E-2</v>
      </c>
      <c r="T111" s="63">
        <v>7.7439500616787102E-2</v>
      </c>
      <c r="U111" s="44">
        <v>1.3</v>
      </c>
      <c r="V111" s="36" t="s">
        <v>185</v>
      </c>
      <c r="W111" s="37">
        <v>3</v>
      </c>
      <c r="X111" s="37">
        <v>3</v>
      </c>
      <c r="Y111" s="44">
        <v>1</v>
      </c>
      <c r="Z111" s="47">
        <v>2</v>
      </c>
      <c r="AB111" s="46">
        <v>82</v>
      </c>
      <c r="AC111" s="44">
        <v>8</v>
      </c>
      <c r="AD111" s="45" t="s">
        <v>127</v>
      </c>
      <c r="AE111" s="44">
        <v>1</v>
      </c>
      <c r="AF111" s="44">
        <v>0.11</v>
      </c>
      <c r="AG111" s="104" t="s">
        <v>1275</v>
      </c>
    </row>
    <row r="112" spans="1:33" ht="30" customHeight="1" x14ac:dyDescent="0.2">
      <c r="A112" s="46" t="s">
        <v>648</v>
      </c>
      <c r="V112" s="36" t="s">
        <v>218</v>
      </c>
      <c r="W112" s="37">
        <v>1</v>
      </c>
      <c r="X112" s="37">
        <v>1</v>
      </c>
      <c r="Y112" s="44">
        <v>0</v>
      </c>
      <c r="Z112" s="47">
        <v>1</v>
      </c>
      <c r="AB112" s="46">
        <v>59</v>
      </c>
      <c r="AC112" s="44">
        <v>4</v>
      </c>
      <c r="AD112" s="45" t="s">
        <v>121</v>
      </c>
      <c r="AE112" s="44">
        <v>1</v>
      </c>
      <c r="AF112" s="44">
        <v>0.1</v>
      </c>
      <c r="AG112" s="111"/>
    </row>
    <row r="113" spans="1:33" ht="30" customHeight="1" x14ac:dyDescent="0.2">
      <c r="A113" s="61" t="s">
        <v>1434</v>
      </c>
      <c r="B113" s="59" t="s">
        <v>320</v>
      </c>
      <c r="C113" s="35" t="s">
        <v>2084</v>
      </c>
      <c r="D113" s="35" t="s">
        <v>2085</v>
      </c>
      <c r="E113" s="35" t="s">
        <v>2086</v>
      </c>
      <c r="F113" s="35" t="s">
        <v>2087</v>
      </c>
      <c r="G113" s="60" t="s">
        <v>2088</v>
      </c>
      <c r="H113" s="60" t="s">
        <v>2089</v>
      </c>
      <c r="I113" s="60" t="s">
        <v>1996</v>
      </c>
      <c r="J113" s="60" t="s">
        <v>2090</v>
      </c>
      <c r="Q113" s="44">
        <v>476</v>
      </c>
      <c r="R113" s="62">
        <v>2.7796416521348601E-2</v>
      </c>
      <c r="S113" s="62">
        <v>1.9442731469854399E-3</v>
      </c>
      <c r="T113" s="63">
        <v>0.16677254119264201</v>
      </c>
      <c r="U113" s="44">
        <v>1.8</v>
      </c>
      <c r="V113" s="36" t="s">
        <v>188</v>
      </c>
      <c r="W113" s="37">
        <v>1</v>
      </c>
      <c r="X113" s="37">
        <v>1</v>
      </c>
      <c r="Y113" s="44">
        <v>1</v>
      </c>
      <c r="Z113" s="47">
        <v>0</v>
      </c>
      <c r="AB113" s="44">
        <v>128</v>
      </c>
      <c r="AC113" s="44">
        <v>30</v>
      </c>
      <c r="AD113" s="45" t="s">
        <v>123</v>
      </c>
      <c r="AE113" s="44">
        <v>1</v>
      </c>
      <c r="AF113" s="48" t="s">
        <v>1053</v>
      </c>
      <c r="AG113" s="71" t="s">
        <v>1276</v>
      </c>
    </row>
    <row r="114" spans="1:33" ht="30" customHeight="1" x14ac:dyDescent="0.2">
      <c r="A114" s="61" t="s">
        <v>42</v>
      </c>
      <c r="B114" s="59" t="s">
        <v>294</v>
      </c>
      <c r="C114" s="35" t="s">
        <v>2091</v>
      </c>
      <c r="D114" s="35" t="s">
        <v>2092</v>
      </c>
      <c r="E114" s="35" t="s">
        <v>1905</v>
      </c>
      <c r="F114" s="35" t="s">
        <v>2093</v>
      </c>
      <c r="G114" s="60" t="s">
        <v>2094</v>
      </c>
      <c r="H114" s="60" t="s">
        <v>2095</v>
      </c>
      <c r="I114" s="60" t="s">
        <v>2096</v>
      </c>
      <c r="J114" s="60" t="s">
        <v>2097</v>
      </c>
      <c r="Q114" s="44">
        <v>424</v>
      </c>
      <c r="R114" s="62">
        <v>3.05445123578573E-3</v>
      </c>
      <c r="S114" s="62">
        <v>2.13649392969543E-4</v>
      </c>
      <c r="T114" s="63">
        <v>0.230293028888748</v>
      </c>
      <c r="U114" s="44">
        <v>2.1</v>
      </c>
      <c r="V114" s="36" t="s">
        <v>122</v>
      </c>
      <c r="W114" s="37">
        <v>16</v>
      </c>
      <c r="X114" s="37">
        <v>16</v>
      </c>
      <c r="Y114" s="44">
        <v>13</v>
      </c>
      <c r="Z114" s="47">
        <v>3</v>
      </c>
      <c r="AB114" s="44">
        <v>387</v>
      </c>
      <c r="AC114" s="44">
        <v>25</v>
      </c>
      <c r="AD114" s="45" t="s">
        <v>193</v>
      </c>
      <c r="AE114" s="44">
        <v>5</v>
      </c>
      <c r="AF114" s="48" t="s">
        <v>1053</v>
      </c>
      <c r="AG114" s="71" t="s">
        <v>1277</v>
      </c>
    </row>
    <row r="115" spans="1:33" ht="30" customHeight="1" x14ac:dyDescent="0.2">
      <c r="A115" s="61" t="s">
        <v>102</v>
      </c>
      <c r="B115" s="59" t="s">
        <v>238</v>
      </c>
      <c r="C115" s="35" t="s">
        <v>1765</v>
      </c>
      <c r="D115" s="35" t="s">
        <v>2098</v>
      </c>
      <c r="E115" s="35" t="s">
        <v>1535</v>
      </c>
      <c r="F115" s="35" t="s">
        <v>2099</v>
      </c>
      <c r="G115" s="60" t="s">
        <v>2100</v>
      </c>
      <c r="H115" s="60" t="s">
        <v>2101</v>
      </c>
      <c r="I115" s="60" t="s">
        <v>2102</v>
      </c>
      <c r="J115" s="60" t="s">
        <v>1766</v>
      </c>
      <c r="Q115" s="44">
        <v>596</v>
      </c>
      <c r="R115" s="62">
        <v>6.3372201054078994E-2</v>
      </c>
      <c r="S115" s="62">
        <v>4.4326889647871197E-3</v>
      </c>
      <c r="T115" s="63">
        <v>0.127731197647934</v>
      </c>
      <c r="U115" s="44">
        <v>1.6</v>
      </c>
      <c r="V115" s="36" t="s">
        <v>166</v>
      </c>
      <c r="W115" s="37">
        <v>12</v>
      </c>
      <c r="X115" s="37">
        <v>12</v>
      </c>
      <c r="Y115" s="44">
        <v>6</v>
      </c>
      <c r="Z115" s="47">
        <v>6</v>
      </c>
      <c r="AB115" s="44">
        <v>202</v>
      </c>
      <c r="AC115" s="44">
        <v>10</v>
      </c>
      <c r="AD115" s="45" t="s">
        <v>154</v>
      </c>
      <c r="AE115" s="44">
        <v>3</v>
      </c>
      <c r="AF115" s="44">
        <v>0.34</v>
      </c>
      <c r="AG115" s="104" t="s">
        <v>1278</v>
      </c>
    </row>
    <row r="116" spans="1:33" ht="30" customHeight="1" x14ac:dyDescent="0.2">
      <c r="A116" s="46" t="s">
        <v>649</v>
      </c>
      <c r="V116" s="36" t="s">
        <v>130</v>
      </c>
      <c r="W116" s="37">
        <v>5</v>
      </c>
      <c r="X116" s="37">
        <v>5</v>
      </c>
      <c r="Y116" s="44">
        <v>2</v>
      </c>
      <c r="Z116" s="47">
        <v>3</v>
      </c>
      <c r="AB116" s="46">
        <v>87</v>
      </c>
      <c r="AC116" s="44">
        <v>9</v>
      </c>
      <c r="AD116" s="45" t="s">
        <v>559</v>
      </c>
      <c r="AE116" s="44">
        <v>1</v>
      </c>
      <c r="AF116" s="44">
        <v>0.22</v>
      </c>
      <c r="AG116" s="111"/>
    </row>
    <row r="117" spans="1:33" ht="30" customHeight="1" x14ac:dyDescent="0.2">
      <c r="A117" s="61" t="s">
        <v>1435</v>
      </c>
      <c r="B117" s="59" t="s">
        <v>293</v>
      </c>
      <c r="C117" s="35" t="s">
        <v>2103</v>
      </c>
      <c r="D117" s="35" t="s">
        <v>2104</v>
      </c>
      <c r="E117" s="35" t="s">
        <v>2105</v>
      </c>
      <c r="F117" s="35" t="s">
        <v>2106</v>
      </c>
      <c r="G117" s="60" t="s">
        <v>2107</v>
      </c>
      <c r="H117" s="60" t="s">
        <v>2108</v>
      </c>
      <c r="I117" s="60" t="s">
        <v>2109</v>
      </c>
      <c r="J117" s="60" t="s">
        <v>2110</v>
      </c>
      <c r="Q117" s="44">
        <v>477</v>
      </c>
      <c r="R117" s="62">
        <v>6.0541329372187903E-4</v>
      </c>
      <c r="S117" s="62">
        <v>4.2346782683566901E-5</v>
      </c>
      <c r="T117" s="63">
        <v>0.240819499972972</v>
      </c>
      <c r="U117" s="44">
        <v>1.8</v>
      </c>
      <c r="V117" s="36" t="s">
        <v>122</v>
      </c>
      <c r="W117" s="37">
        <v>16</v>
      </c>
      <c r="X117" s="37">
        <v>16</v>
      </c>
      <c r="Y117" s="44">
        <v>13</v>
      </c>
      <c r="Z117" s="47">
        <v>3</v>
      </c>
      <c r="AB117" s="44">
        <v>220</v>
      </c>
      <c r="AC117" s="44">
        <v>15</v>
      </c>
      <c r="AD117" s="45" t="s">
        <v>157</v>
      </c>
      <c r="AE117" s="44">
        <v>4</v>
      </c>
      <c r="AF117" s="48" t="s">
        <v>1053</v>
      </c>
      <c r="AG117" s="70" t="s">
        <v>1279</v>
      </c>
    </row>
    <row r="118" spans="1:33" ht="30" customHeight="1" x14ac:dyDescent="0.2">
      <c r="A118" s="61" t="s">
        <v>1436</v>
      </c>
      <c r="B118" s="59" t="s">
        <v>249</v>
      </c>
      <c r="C118" s="35" t="s">
        <v>2111</v>
      </c>
      <c r="D118" s="35" t="s">
        <v>2112</v>
      </c>
      <c r="E118" s="35" t="s">
        <v>2113</v>
      </c>
      <c r="F118" s="35" t="s">
        <v>2114</v>
      </c>
      <c r="G118" s="60" t="s">
        <v>2115</v>
      </c>
      <c r="H118" s="60" t="s">
        <v>2116</v>
      </c>
      <c r="I118" s="60" t="s">
        <v>2117</v>
      </c>
      <c r="J118" s="60" t="s">
        <v>2118</v>
      </c>
      <c r="Q118" s="44">
        <v>474</v>
      </c>
      <c r="R118" s="62">
        <v>3.61992631915799E-2</v>
      </c>
      <c r="S118" s="62">
        <v>2.5320262167604301E-3</v>
      </c>
      <c r="T118" s="63">
        <v>0.151035276319548</v>
      </c>
      <c r="U118" s="44">
        <v>1.8</v>
      </c>
      <c r="V118" s="36" t="s">
        <v>122</v>
      </c>
      <c r="W118" s="37">
        <v>16</v>
      </c>
      <c r="X118" s="37">
        <v>16</v>
      </c>
      <c r="Y118" s="44">
        <v>13</v>
      </c>
      <c r="Z118" s="47">
        <v>3</v>
      </c>
      <c r="AB118" s="44">
        <v>359</v>
      </c>
      <c r="AC118" s="44">
        <v>24</v>
      </c>
      <c r="AD118" s="45" t="s">
        <v>167</v>
      </c>
      <c r="AE118" s="44">
        <v>5</v>
      </c>
      <c r="AF118" s="44">
        <v>0.82</v>
      </c>
      <c r="AG118" s="71" t="s">
        <v>1280</v>
      </c>
    </row>
    <row r="119" spans="1:33" ht="30" customHeight="1" x14ac:dyDescent="0.2">
      <c r="A119" s="61" t="s">
        <v>1437</v>
      </c>
      <c r="B119" s="59" t="s">
        <v>300</v>
      </c>
      <c r="C119" s="35" t="s">
        <v>1914</v>
      </c>
      <c r="D119" s="35" t="s">
        <v>2119</v>
      </c>
      <c r="E119" s="35" t="s">
        <v>2120</v>
      </c>
      <c r="F119" s="35" t="s">
        <v>2121</v>
      </c>
      <c r="G119" s="60" t="s">
        <v>1649</v>
      </c>
      <c r="H119" s="60" t="s">
        <v>2122</v>
      </c>
      <c r="I119" s="60" t="s">
        <v>2123</v>
      </c>
      <c r="J119" s="60" t="s">
        <v>2124</v>
      </c>
      <c r="Q119" s="44">
        <v>481</v>
      </c>
      <c r="R119" s="62">
        <v>3.2942928932711002E-4</v>
      </c>
      <c r="S119" s="62">
        <v>2.3042557323073299E-5</v>
      </c>
      <c r="T119" s="63">
        <v>0.25705583847661201</v>
      </c>
      <c r="U119" s="44">
        <v>1.8</v>
      </c>
      <c r="V119" s="36" t="s">
        <v>190</v>
      </c>
      <c r="W119" s="37">
        <v>2</v>
      </c>
      <c r="X119" s="37">
        <v>2</v>
      </c>
      <c r="Y119" s="44">
        <v>2</v>
      </c>
      <c r="Z119" s="47">
        <v>0</v>
      </c>
      <c r="AB119" s="44">
        <v>279</v>
      </c>
      <c r="AC119" s="44">
        <v>36</v>
      </c>
      <c r="AD119" s="45" t="s">
        <v>191</v>
      </c>
      <c r="AE119" s="44">
        <v>2</v>
      </c>
      <c r="AF119" s="44">
        <v>2.75</v>
      </c>
      <c r="AG119" s="71" t="s">
        <v>1281</v>
      </c>
    </row>
    <row r="120" spans="1:33" ht="30" customHeight="1" x14ac:dyDescent="0.2">
      <c r="A120" s="61" t="s">
        <v>104</v>
      </c>
      <c r="B120" s="59" t="s">
        <v>247</v>
      </c>
      <c r="C120" s="35" t="s">
        <v>2125</v>
      </c>
      <c r="D120" s="35" t="s">
        <v>2126</v>
      </c>
      <c r="E120" s="35" t="s">
        <v>1740</v>
      </c>
      <c r="F120" s="35" t="s">
        <v>2127</v>
      </c>
      <c r="G120" s="60" t="s">
        <v>2128</v>
      </c>
      <c r="H120" s="60" t="s">
        <v>2129</v>
      </c>
      <c r="I120" s="60" t="s">
        <v>2130</v>
      </c>
      <c r="J120" s="60" t="s">
        <v>2131</v>
      </c>
      <c r="Q120" s="44">
        <v>490</v>
      </c>
      <c r="R120" s="62">
        <v>3.6372993618712303E-2</v>
      </c>
      <c r="S120" s="62">
        <v>2.5441781214503101E-3</v>
      </c>
      <c r="T120" s="63">
        <v>0.14773699406457</v>
      </c>
      <c r="U120" s="44">
        <v>1.6</v>
      </c>
      <c r="V120" s="36" t="s">
        <v>122</v>
      </c>
      <c r="W120" s="37">
        <v>16</v>
      </c>
      <c r="X120" s="37">
        <v>16</v>
      </c>
      <c r="Y120" s="44">
        <v>13</v>
      </c>
      <c r="Z120" s="47">
        <v>3</v>
      </c>
      <c r="AB120" s="46">
        <v>65</v>
      </c>
      <c r="AC120" s="44">
        <v>6</v>
      </c>
      <c r="AD120" s="45" t="s">
        <v>127</v>
      </c>
      <c r="AE120" s="44">
        <v>0</v>
      </c>
      <c r="AF120" s="48" t="s">
        <v>1053</v>
      </c>
      <c r="AG120" s="104" t="s">
        <v>1282</v>
      </c>
    </row>
    <row r="121" spans="1:33" ht="30" customHeight="1" x14ac:dyDescent="0.2">
      <c r="A121" s="46" t="s">
        <v>650</v>
      </c>
      <c r="V121" s="36" t="s">
        <v>158</v>
      </c>
      <c r="W121" s="37">
        <v>2</v>
      </c>
      <c r="X121" s="37">
        <v>2</v>
      </c>
      <c r="Y121" s="44">
        <v>1</v>
      </c>
      <c r="Z121" s="47">
        <v>1</v>
      </c>
      <c r="AB121" s="46">
        <v>36</v>
      </c>
      <c r="AC121" s="44">
        <v>3</v>
      </c>
      <c r="AD121" s="45" t="s">
        <v>121</v>
      </c>
      <c r="AE121" s="44">
        <v>1</v>
      </c>
      <c r="AF121" s="48" t="s">
        <v>1053</v>
      </c>
      <c r="AG121" s="111"/>
    </row>
    <row r="122" spans="1:33" ht="30" customHeight="1" x14ac:dyDescent="0.2">
      <c r="A122" s="59" t="s">
        <v>1438</v>
      </c>
      <c r="B122" s="59" t="s">
        <v>261</v>
      </c>
      <c r="C122" s="35" t="s">
        <v>2114</v>
      </c>
      <c r="D122" s="35" t="s">
        <v>2132</v>
      </c>
      <c r="E122" s="35" t="s">
        <v>2054</v>
      </c>
      <c r="F122" s="35" t="s">
        <v>2133</v>
      </c>
      <c r="G122" s="60" t="s">
        <v>2134</v>
      </c>
      <c r="H122" s="60" t="s">
        <v>2135</v>
      </c>
      <c r="I122" s="60" t="s">
        <v>2136</v>
      </c>
      <c r="J122" s="60" t="s">
        <v>2137</v>
      </c>
      <c r="Q122" s="44">
        <v>494</v>
      </c>
      <c r="R122" s="62">
        <v>8.4487567604855096E-3</v>
      </c>
      <c r="S122" s="62">
        <v>5.9096433823429802E-4</v>
      </c>
      <c r="T122" s="63">
        <v>0.183151759167242</v>
      </c>
      <c r="U122" s="44">
        <v>1.5</v>
      </c>
      <c r="V122" s="36" t="s">
        <v>122</v>
      </c>
      <c r="W122" s="37">
        <v>16</v>
      </c>
      <c r="X122" s="37">
        <v>16</v>
      </c>
      <c r="Y122" s="44">
        <v>13</v>
      </c>
      <c r="Z122" s="47">
        <v>3</v>
      </c>
      <c r="AB122" s="44">
        <v>644</v>
      </c>
      <c r="AC122" s="44">
        <v>29</v>
      </c>
      <c r="AD122" s="45" t="s">
        <v>192</v>
      </c>
      <c r="AE122" s="44">
        <v>15</v>
      </c>
      <c r="AF122" s="48" t="s">
        <v>1053</v>
      </c>
      <c r="AG122" s="70" t="s">
        <v>1283</v>
      </c>
    </row>
    <row r="123" spans="1:33" ht="30" customHeight="1" x14ac:dyDescent="0.2">
      <c r="A123" s="59" t="s">
        <v>21</v>
      </c>
      <c r="B123" s="59" t="s">
        <v>239</v>
      </c>
      <c r="C123" s="35" t="s">
        <v>2138</v>
      </c>
      <c r="D123" s="35" t="s">
        <v>2139</v>
      </c>
      <c r="E123" s="35" t="s">
        <v>1895</v>
      </c>
      <c r="F123" s="35" t="s">
        <v>2140</v>
      </c>
      <c r="G123" s="60" t="s">
        <v>2141</v>
      </c>
      <c r="H123" s="60" t="s">
        <v>2142</v>
      </c>
      <c r="I123" s="60" t="s">
        <v>1977</v>
      </c>
      <c r="J123" s="60" t="s">
        <v>2143</v>
      </c>
      <c r="Q123" s="44">
        <v>530</v>
      </c>
      <c r="R123" s="62">
        <v>0.15262208476859701</v>
      </c>
      <c r="S123" s="62">
        <v>1.0675441592430199E-2</v>
      </c>
      <c r="T123" s="63">
        <v>0.108304102747251</v>
      </c>
      <c r="U123" s="44">
        <v>2.2000000000000002</v>
      </c>
      <c r="V123" s="36" t="s">
        <v>122</v>
      </c>
      <c r="W123" s="37">
        <v>16</v>
      </c>
      <c r="X123" s="37">
        <v>16</v>
      </c>
      <c r="Y123" s="44">
        <v>13</v>
      </c>
      <c r="Z123" s="47">
        <v>3</v>
      </c>
      <c r="AB123" s="44">
        <v>331</v>
      </c>
      <c r="AC123" s="44">
        <v>23</v>
      </c>
      <c r="AD123" s="45" t="s">
        <v>140</v>
      </c>
      <c r="AE123" s="44">
        <v>5</v>
      </c>
      <c r="AF123" s="44">
        <v>0.53</v>
      </c>
      <c r="AG123" s="71" t="s">
        <v>1284</v>
      </c>
    </row>
    <row r="124" spans="1:33" ht="30" customHeight="1" x14ac:dyDescent="0.2">
      <c r="A124" s="59" t="s">
        <v>105</v>
      </c>
      <c r="B124" s="59" t="s">
        <v>221</v>
      </c>
      <c r="C124" s="35" t="s">
        <v>2144</v>
      </c>
      <c r="D124" s="35" t="s">
        <v>2145</v>
      </c>
      <c r="E124" s="35" t="s">
        <v>2146</v>
      </c>
      <c r="F124" s="35" t="s">
        <v>1511</v>
      </c>
      <c r="G124" s="60" t="s">
        <v>2147</v>
      </c>
      <c r="H124" s="60" t="s">
        <v>2148</v>
      </c>
      <c r="I124" s="60" t="s">
        <v>2149</v>
      </c>
      <c r="J124" s="60" t="s">
        <v>2150</v>
      </c>
      <c r="Q124" s="44">
        <v>574</v>
      </c>
      <c r="R124" s="62">
        <v>0.112975887648289</v>
      </c>
      <c r="S124" s="62">
        <v>7.9023130353047602E-3</v>
      </c>
      <c r="T124" s="63">
        <v>0.1196895983946</v>
      </c>
      <c r="U124" s="44">
        <v>1.8</v>
      </c>
      <c r="V124" s="36" t="s">
        <v>1442</v>
      </c>
      <c r="W124" s="37">
        <v>1</v>
      </c>
      <c r="X124" s="37">
        <v>1</v>
      </c>
      <c r="Y124" s="44">
        <v>1</v>
      </c>
      <c r="Z124" s="47">
        <v>0</v>
      </c>
      <c r="AB124" s="44">
        <v>713</v>
      </c>
      <c r="AC124" s="44">
        <v>23</v>
      </c>
      <c r="AD124" s="45" t="s">
        <v>651</v>
      </c>
      <c r="AE124" s="44">
        <v>12</v>
      </c>
      <c r="AF124" s="44">
        <v>0.85</v>
      </c>
      <c r="AG124" s="71" t="s">
        <v>1285</v>
      </c>
    </row>
    <row r="125" spans="1:33" ht="30" customHeight="1" x14ac:dyDescent="0.2">
      <c r="A125" s="59" t="s">
        <v>1439</v>
      </c>
      <c r="B125" s="59" t="s">
        <v>248</v>
      </c>
      <c r="C125" s="35" t="s">
        <v>2151</v>
      </c>
      <c r="D125" s="35" t="s">
        <v>2152</v>
      </c>
      <c r="E125" s="35" t="s">
        <v>2153</v>
      </c>
      <c r="F125" s="35" t="s">
        <v>2154</v>
      </c>
      <c r="G125" s="60" t="s">
        <v>2155</v>
      </c>
      <c r="H125" s="60" t="s">
        <v>2156</v>
      </c>
      <c r="I125" s="60" t="s">
        <v>2157</v>
      </c>
      <c r="J125" s="60" t="s">
        <v>2158</v>
      </c>
      <c r="Q125" s="44">
        <v>599</v>
      </c>
      <c r="R125" s="62">
        <v>0.661837070396461</v>
      </c>
      <c r="S125" s="62">
        <v>4.6293450908071299E-2</v>
      </c>
      <c r="T125" s="63">
        <v>7.6778071664233297E-2</v>
      </c>
      <c r="U125" s="44">
        <v>1.6</v>
      </c>
      <c r="V125" s="36" t="s">
        <v>122</v>
      </c>
      <c r="W125" s="37">
        <v>16</v>
      </c>
      <c r="X125" s="37">
        <v>16</v>
      </c>
      <c r="Y125" s="44">
        <v>13</v>
      </c>
      <c r="Z125" s="47">
        <v>3</v>
      </c>
      <c r="AB125" s="44">
        <v>169</v>
      </c>
      <c r="AC125" s="44">
        <v>19</v>
      </c>
      <c r="AD125" s="45" t="s">
        <v>134</v>
      </c>
      <c r="AE125" s="44">
        <v>2</v>
      </c>
      <c r="AF125" s="48" t="s">
        <v>1053</v>
      </c>
      <c r="AG125" s="71" t="s">
        <v>1286</v>
      </c>
    </row>
    <row r="126" spans="1:33" ht="30" customHeight="1" x14ac:dyDescent="0.2">
      <c r="A126" s="59" t="s">
        <v>1440</v>
      </c>
      <c r="B126" s="59" t="s">
        <v>231</v>
      </c>
      <c r="C126" s="35" t="s">
        <v>2159</v>
      </c>
      <c r="D126" s="35" t="s">
        <v>1796</v>
      </c>
      <c r="E126" s="35" t="s">
        <v>1550</v>
      </c>
      <c r="F126" s="35" t="s">
        <v>2160</v>
      </c>
      <c r="G126" s="60" t="s">
        <v>2161</v>
      </c>
      <c r="H126" s="60" t="s">
        <v>2151</v>
      </c>
      <c r="I126" s="60" t="s">
        <v>2162</v>
      </c>
      <c r="J126" s="60" t="s">
        <v>2163</v>
      </c>
      <c r="Q126" s="44">
        <v>601</v>
      </c>
      <c r="R126" s="62">
        <v>0.18664851583563399</v>
      </c>
      <c r="S126" s="62">
        <v>1.30554849394055E-2</v>
      </c>
      <c r="T126" s="63">
        <v>0.10923517043397001</v>
      </c>
      <c r="U126" s="44">
        <v>1.6</v>
      </c>
      <c r="V126" s="36" t="s">
        <v>122</v>
      </c>
      <c r="W126" s="37">
        <v>16</v>
      </c>
      <c r="X126" s="37">
        <v>16</v>
      </c>
      <c r="Y126" s="44">
        <v>13</v>
      </c>
      <c r="Z126" s="47">
        <v>3</v>
      </c>
      <c r="AB126" s="44">
        <v>595</v>
      </c>
      <c r="AC126" s="44">
        <v>39</v>
      </c>
      <c r="AD126" s="45" t="s">
        <v>1287</v>
      </c>
      <c r="AE126" s="44">
        <v>9</v>
      </c>
      <c r="AF126" s="44">
        <v>2.0299999999999998</v>
      </c>
      <c r="AG126" s="71" t="s">
        <v>1288</v>
      </c>
    </row>
    <row r="127" spans="1:33" ht="30" customHeight="1" x14ac:dyDescent="0.2">
      <c r="A127" s="59" t="s">
        <v>1441</v>
      </c>
      <c r="B127" s="59" t="s">
        <v>315</v>
      </c>
      <c r="C127" s="35" t="s">
        <v>2059</v>
      </c>
      <c r="D127" s="35" t="s">
        <v>2164</v>
      </c>
      <c r="E127" s="35" t="s">
        <v>2165</v>
      </c>
      <c r="F127" s="35" t="s">
        <v>2166</v>
      </c>
      <c r="G127" s="60" t="s">
        <v>2167</v>
      </c>
      <c r="H127" s="60" t="s">
        <v>2168</v>
      </c>
      <c r="I127" s="60" t="s">
        <v>2169</v>
      </c>
      <c r="J127" s="60" t="s">
        <v>2170</v>
      </c>
      <c r="Q127" s="44">
        <v>613</v>
      </c>
      <c r="R127" s="62">
        <v>0.15559303660368501</v>
      </c>
      <c r="S127" s="62">
        <v>1.08832504612285E-2</v>
      </c>
      <c r="T127" s="63">
        <v>0.11635913914424099</v>
      </c>
      <c r="U127" s="44">
        <v>1.5</v>
      </c>
      <c r="V127" s="36" t="s">
        <v>190</v>
      </c>
      <c r="W127" s="37">
        <v>2</v>
      </c>
      <c r="X127" s="37">
        <v>2</v>
      </c>
      <c r="Y127" s="44">
        <v>2</v>
      </c>
      <c r="Z127" s="47">
        <v>0</v>
      </c>
      <c r="AB127" s="44">
        <v>109</v>
      </c>
      <c r="AC127" s="44">
        <v>16</v>
      </c>
      <c r="AD127" s="45" t="s">
        <v>127</v>
      </c>
      <c r="AE127" s="44">
        <v>1</v>
      </c>
      <c r="AF127" s="48" t="s">
        <v>1053</v>
      </c>
      <c r="AG127" s="70" t="s">
        <v>1289</v>
      </c>
    </row>
    <row r="128" spans="1:33" ht="30" customHeight="1" x14ac:dyDescent="0.2">
      <c r="A128" s="59" t="s">
        <v>760</v>
      </c>
      <c r="B128" s="59" t="s">
        <v>758</v>
      </c>
      <c r="C128" s="35" t="s">
        <v>2171</v>
      </c>
      <c r="D128" s="35" t="s">
        <v>2172</v>
      </c>
      <c r="E128" s="35" t="s">
        <v>2173</v>
      </c>
      <c r="F128" s="35" t="s">
        <v>2174</v>
      </c>
      <c r="G128" s="60" t="s">
        <v>2175</v>
      </c>
      <c r="H128" s="60" t="s">
        <v>2176</v>
      </c>
      <c r="I128" s="60" t="s">
        <v>1806</v>
      </c>
      <c r="J128" s="60" t="s">
        <v>2177</v>
      </c>
      <c r="Q128" s="44">
        <v>5</v>
      </c>
      <c r="R128" s="62" t="s">
        <v>1009</v>
      </c>
      <c r="S128" s="62" t="s">
        <v>1009</v>
      </c>
      <c r="T128" s="63">
        <v>0.99447406208765798</v>
      </c>
      <c r="U128" s="44">
        <v>23</v>
      </c>
      <c r="V128" s="64" t="s">
        <v>111</v>
      </c>
      <c r="W128" s="37">
        <v>2</v>
      </c>
      <c r="X128" s="37">
        <v>2</v>
      </c>
      <c r="Y128" s="44">
        <v>0</v>
      </c>
      <c r="Z128" s="47">
        <v>2</v>
      </c>
      <c r="AB128" s="44">
        <v>194</v>
      </c>
      <c r="AC128" s="44">
        <v>15</v>
      </c>
      <c r="AD128" s="45" t="s">
        <v>167</v>
      </c>
      <c r="AE128" s="44">
        <v>2</v>
      </c>
      <c r="AF128" s="48" t="s">
        <v>1053</v>
      </c>
      <c r="AG128" s="102" t="s">
        <v>1290</v>
      </c>
    </row>
    <row r="129" spans="1:33" ht="30" customHeight="1" x14ac:dyDescent="0.2">
      <c r="A129" s="44" t="s">
        <v>610</v>
      </c>
      <c r="V129" s="36" t="s">
        <v>194</v>
      </c>
      <c r="W129" s="47">
        <v>2</v>
      </c>
      <c r="X129" s="47">
        <v>2</v>
      </c>
      <c r="Y129" s="44">
        <v>0</v>
      </c>
      <c r="Z129" s="47">
        <v>2</v>
      </c>
      <c r="AB129" s="44">
        <v>78</v>
      </c>
      <c r="AC129" s="44">
        <v>17</v>
      </c>
      <c r="AD129" s="45" t="s">
        <v>115</v>
      </c>
      <c r="AE129" s="44">
        <v>2</v>
      </c>
      <c r="AF129" s="48" t="s">
        <v>1053</v>
      </c>
      <c r="AG129" s="103"/>
    </row>
    <row r="130" spans="1:33" ht="30" customHeight="1" x14ac:dyDescent="0.2">
      <c r="A130" s="59" t="s">
        <v>761</v>
      </c>
      <c r="B130" s="59" t="s">
        <v>759</v>
      </c>
      <c r="C130" s="35" t="s">
        <v>2178</v>
      </c>
      <c r="D130" s="35" t="s">
        <v>2179</v>
      </c>
      <c r="E130" s="35" t="s">
        <v>2180</v>
      </c>
      <c r="F130" s="35" t="s">
        <v>2181</v>
      </c>
      <c r="G130" s="60" t="s">
        <v>1726</v>
      </c>
      <c r="H130" s="60" t="s">
        <v>2182</v>
      </c>
      <c r="I130" s="60" t="s">
        <v>2183</v>
      </c>
      <c r="J130" s="60" t="s">
        <v>2184</v>
      </c>
      <c r="Q130" s="44">
        <v>338</v>
      </c>
      <c r="R130" s="62">
        <v>6.3249405712895097E-13</v>
      </c>
      <c r="S130" s="62">
        <v>5.7513297548515899E-13</v>
      </c>
      <c r="T130" s="63">
        <v>0.86607969645801497</v>
      </c>
      <c r="U130" s="44">
        <v>2.5</v>
      </c>
      <c r="V130" s="67" t="s">
        <v>528</v>
      </c>
      <c r="W130" s="30">
        <v>3</v>
      </c>
      <c r="X130" s="30">
        <v>3</v>
      </c>
      <c r="Y130" s="44">
        <v>2</v>
      </c>
      <c r="Z130" s="44">
        <v>1</v>
      </c>
      <c r="AB130" s="44">
        <v>113</v>
      </c>
      <c r="AC130" s="44">
        <v>18</v>
      </c>
      <c r="AD130" s="45" t="s">
        <v>127</v>
      </c>
      <c r="AE130" s="44">
        <v>2</v>
      </c>
      <c r="AF130" s="44">
        <v>0.35</v>
      </c>
      <c r="AG130" s="71" t="s">
        <v>1291</v>
      </c>
    </row>
    <row r="131" spans="1:33" ht="30" customHeight="1" x14ac:dyDescent="0.2">
      <c r="A131" s="59" t="s">
        <v>1011</v>
      </c>
      <c r="B131" s="59" t="s">
        <v>1010</v>
      </c>
      <c r="C131" s="35" t="s">
        <v>2185</v>
      </c>
      <c r="D131" s="35" t="s">
        <v>1595</v>
      </c>
      <c r="E131" s="35" t="s">
        <v>2186</v>
      </c>
      <c r="F131" s="35" t="s">
        <v>1581</v>
      </c>
      <c r="G131" s="60" t="s">
        <v>2028</v>
      </c>
      <c r="H131" s="60" t="s">
        <v>2187</v>
      </c>
      <c r="I131" s="60" t="s">
        <v>2188</v>
      </c>
      <c r="J131" s="60" t="s">
        <v>2189</v>
      </c>
      <c r="Q131" s="44">
        <v>14</v>
      </c>
      <c r="R131" s="62" t="s">
        <v>1009</v>
      </c>
      <c r="S131" s="62" t="s">
        <v>1009</v>
      </c>
      <c r="T131" s="63">
        <v>0.99904083559239998</v>
      </c>
      <c r="U131" s="44">
        <v>13</v>
      </c>
      <c r="V131" s="36" t="s">
        <v>142</v>
      </c>
      <c r="W131" s="47">
        <v>2</v>
      </c>
      <c r="X131" s="47">
        <v>2</v>
      </c>
      <c r="Y131" s="44">
        <v>2</v>
      </c>
      <c r="Z131" s="47">
        <v>0</v>
      </c>
      <c r="AB131" s="44">
        <v>921</v>
      </c>
      <c r="AC131" s="44">
        <v>31</v>
      </c>
      <c r="AD131" s="45" t="s">
        <v>1012</v>
      </c>
      <c r="AE131" s="44">
        <v>12</v>
      </c>
      <c r="AF131" s="44">
        <v>1.7</v>
      </c>
      <c r="AG131" s="70" t="s">
        <v>1292</v>
      </c>
    </row>
    <row r="134" spans="1:33" ht="30" customHeight="1" x14ac:dyDescent="0.2">
      <c r="V134" s="68"/>
      <c r="W134" s="69"/>
      <c r="X134" s="69"/>
      <c r="Z134" s="69"/>
    </row>
    <row r="137" spans="1:33" ht="30" customHeight="1" x14ac:dyDescent="0.2">
      <c r="V137" s="68"/>
      <c r="W137" s="69"/>
      <c r="X137" s="69"/>
      <c r="Z137" s="69"/>
    </row>
    <row r="138" spans="1:33" ht="30" customHeight="1" x14ac:dyDescent="0.2">
      <c r="V138" s="68"/>
      <c r="W138" s="69"/>
      <c r="X138" s="69"/>
      <c r="Z138" s="69"/>
    </row>
    <row r="139" spans="1:33" ht="30" customHeight="1" x14ac:dyDescent="0.2">
      <c r="V139" s="68"/>
      <c r="W139" s="69"/>
      <c r="X139" s="69"/>
      <c r="Z139" s="69"/>
    </row>
    <row r="140" spans="1:33" ht="30" customHeight="1" x14ac:dyDescent="0.2">
      <c r="V140" s="68"/>
      <c r="W140" s="69"/>
      <c r="X140" s="69"/>
      <c r="Z140" s="69"/>
    </row>
    <row r="142" spans="1:33" ht="30" customHeight="1" x14ac:dyDescent="0.2">
      <c r="V142" s="68"/>
      <c r="W142" s="69"/>
      <c r="X142" s="69"/>
      <c r="Z142" s="69"/>
    </row>
    <row r="143" spans="1:33" ht="30" customHeight="1" x14ac:dyDescent="0.2">
      <c r="V143" s="68"/>
      <c r="W143" s="69"/>
      <c r="X143" s="69"/>
      <c r="Z143" s="69"/>
    </row>
    <row r="144" spans="1:33" ht="30" customHeight="1" x14ac:dyDescent="0.2">
      <c r="V144" s="68"/>
      <c r="W144" s="69"/>
      <c r="X144" s="69"/>
      <c r="Z144" s="69"/>
    </row>
    <row r="145" spans="22:26" ht="30" customHeight="1" x14ac:dyDescent="0.2">
      <c r="V145" s="68"/>
      <c r="W145" s="69"/>
      <c r="X145" s="69"/>
      <c r="Z145" s="69"/>
    </row>
    <row r="146" spans="22:26" ht="30" customHeight="1" x14ac:dyDescent="0.2">
      <c r="V146" s="68"/>
      <c r="W146" s="69"/>
      <c r="X146" s="69"/>
      <c r="Z146" s="69"/>
    </row>
    <row r="147" spans="22:26" ht="30" customHeight="1" x14ac:dyDescent="0.2">
      <c r="V147" s="68"/>
      <c r="W147" s="69"/>
      <c r="X147" s="69"/>
      <c r="Z147" s="69"/>
    </row>
    <row r="148" spans="22:26" ht="30" customHeight="1" x14ac:dyDescent="0.2">
      <c r="V148" s="68"/>
      <c r="W148" s="69"/>
      <c r="X148" s="69"/>
      <c r="Z148" s="69"/>
    </row>
    <row r="149" spans="22:26" ht="30" customHeight="1" x14ac:dyDescent="0.2">
      <c r="V149" s="68"/>
      <c r="W149" s="69"/>
      <c r="X149" s="69"/>
      <c r="Z149" s="69"/>
    </row>
    <row r="151" spans="22:26" ht="30" customHeight="1" x14ac:dyDescent="0.2">
      <c r="V151" s="68"/>
      <c r="W151" s="69"/>
      <c r="X151" s="69"/>
      <c r="Z151" s="69"/>
    </row>
    <row r="152" spans="22:26" ht="30" customHeight="1" x14ac:dyDescent="0.2">
      <c r="V152" s="68"/>
      <c r="W152" s="69"/>
      <c r="X152" s="69"/>
      <c r="Z152" s="69"/>
    </row>
    <row r="153" spans="22:26" ht="30" customHeight="1" x14ac:dyDescent="0.2">
      <c r="V153" s="68"/>
      <c r="W153" s="69"/>
      <c r="X153" s="69"/>
      <c r="Z153" s="69"/>
    </row>
    <row r="154" spans="22:26" ht="30" customHeight="1" x14ac:dyDescent="0.2">
      <c r="V154" s="68"/>
      <c r="W154" s="69"/>
      <c r="X154" s="69"/>
      <c r="Z154" s="69"/>
    </row>
    <row r="159" spans="22:26" ht="30" customHeight="1" x14ac:dyDescent="0.2">
      <c r="V159" s="68"/>
      <c r="W159" s="69"/>
      <c r="X159" s="69"/>
      <c r="Z159" s="69"/>
    </row>
    <row r="160" spans="22:26" ht="30" customHeight="1" x14ac:dyDescent="0.2">
      <c r="V160" s="68"/>
      <c r="W160" s="69"/>
      <c r="X160" s="69"/>
      <c r="Z160" s="69"/>
    </row>
    <row r="161" spans="22:26" ht="30" customHeight="1" x14ac:dyDescent="0.2">
      <c r="V161" s="68"/>
      <c r="W161" s="69"/>
      <c r="X161" s="69"/>
      <c r="Z161" s="69"/>
    </row>
    <row r="164" spans="22:26" ht="30" customHeight="1" x14ac:dyDescent="0.2">
      <c r="V164" s="68"/>
      <c r="W164" s="69"/>
      <c r="X164" s="69"/>
      <c r="Z164" s="69"/>
    </row>
    <row r="167" spans="22:26" ht="30" customHeight="1" x14ac:dyDescent="0.2">
      <c r="V167" s="68"/>
      <c r="W167" s="69"/>
      <c r="X167" s="69"/>
      <c r="Z167" s="69"/>
    </row>
    <row r="168" spans="22:26" ht="30" customHeight="1" x14ac:dyDescent="0.2">
      <c r="V168" s="68"/>
      <c r="W168" s="69"/>
      <c r="X168" s="69"/>
      <c r="Z168" s="69"/>
    </row>
  </sheetData>
  <mergeCells count="35">
    <mergeCell ref="AG128:AG129"/>
    <mergeCell ref="AB1:AG1"/>
    <mergeCell ref="AG92:AG93"/>
    <mergeCell ref="AG96:AG97"/>
    <mergeCell ref="AG105:AG107"/>
    <mergeCell ref="AG109:AG110"/>
    <mergeCell ref="AG111:AG112"/>
    <mergeCell ref="AG56:AG57"/>
    <mergeCell ref="AG70:AG71"/>
    <mergeCell ref="AG80:AG81"/>
    <mergeCell ref="AG88:AG89"/>
    <mergeCell ref="AG90:AG91"/>
    <mergeCell ref="AG43:AG44"/>
    <mergeCell ref="AG47:AG48"/>
    <mergeCell ref="Q1:U2"/>
    <mergeCell ref="V1:V3"/>
    <mergeCell ref="W1:AA2"/>
    <mergeCell ref="AG115:AG116"/>
    <mergeCell ref="AG120:AG121"/>
    <mergeCell ref="A1:A2"/>
    <mergeCell ref="B1:B2"/>
    <mergeCell ref="AG49:AG50"/>
    <mergeCell ref="AG51:AG52"/>
    <mergeCell ref="AG54:AG55"/>
    <mergeCell ref="AG8:AG9"/>
    <mergeCell ref="AG17:AG18"/>
    <mergeCell ref="AG22:AG23"/>
    <mergeCell ref="AG36:AG37"/>
    <mergeCell ref="AG40:AG42"/>
    <mergeCell ref="AB2:AC2"/>
    <mergeCell ref="AD2:AE2"/>
    <mergeCell ref="G2:J2"/>
    <mergeCell ref="C2:F2"/>
    <mergeCell ref="C1:J1"/>
    <mergeCell ref="K1:P2"/>
  </mergeCells>
  <conditionalFormatting sqref="C4:J131">
    <cfRule type="colorScale" priority="7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ref="AG4" r:id="rId1"/>
    <hyperlink ref="AG5" r:id="rId2"/>
    <hyperlink ref="AG8" r:id="rId3"/>
    <hyperlink ref="AG19" r:id="rId4"/>
    <hyperlink ref="AG82" r:id="rId5"/>
    <hyperlink ref="AG10" r:id="rId6"/>
    <hyperlink ref="AG12" r:id="rId7"/>
    <hyperlink ref="AG13" r:id="rId8"/>
    <hyperlink ref="AG15" r:id="rId9"/>
    <hyperlink ref="AG16" r:id="rId10"/>
    <hyperlink ref="AG17" r:id="rId11"/>
    <hyperlink ref="AG20" r:id="rId12"/>
    <hyperlink ref="AG21" r:id="rId13"/>
    <hyperlink ref="AG24" r:id="rId14"/>
    <hyperlink ref="AG25" r:id="rId15"/>
    <hyperlink ref="AG26" r:id="rId16"/>
    <hyperlink ref="AG28" r:id="rId17"/>
    <hyperlink ref="AG29" r:id="rId18"/>
    <hyperlink ref="AG30" r:id="rId19"/>
    <hyperlink ref="AG31" r:id="rId20"/>
    <hyperlink ref="AG32" r:id="rId21"/>
    <hyperlink ref="AG33" r:id="rId22"/>
    <hyperlink ref="AG34" r:id="rId23"/>
    <hyperlink ref="AG35" r:id="rId24"/>
    <hyperlink ref="AG36" r:id="rId25"/>
    <hyperlink ref="AG38" r:id="rId26"/>
    <hyperlink ref="AG39" r:id="rId27"/>
    <hyperlink ref="AG40" r:id="rId28"/>
    <hyperlink ref="AG43" r:id="rId29"/>
    <hyperlink ref="AG45" r:id="rId30"/>
    <hyperlink ref="AG46" r:id="rId31"/>
    <hyperlink ref="AG47" r:id="rId32" location="Hit2"/>
    <hyperlink ref="AG49" r:id="rId33"/>
    <hyperlink ref="AG54" r:id="rId34"/>
    <hyperlink ref="AG60" r:id="rId35"/>
    <hyperlink ref="AG61" r:id="rId36"/>
    <hyperlink ref="AG62" r:id="rId37"/>
    <hyperlink ref="AG63" r:id="rId38"/>
    <hyperlink ref="AG64" r:id="rId39"/>
    <hyperlink ref="AG66" r:id="rId40"/>
    <hyperlink ref="AG68" r:id="rId41"/>
    <hyperlink ref="AG69" r:id="rId42"/>
    <hyperlink ref="AG70" r:id="rId43"/>
    <hyperlink ref="AG72" r:id="rId44"/>
    <hyperlink ref="AG73" r:id="rId45"/>
    <hyperlink ref="AG74" r:id="rId46"/>
    <hyperlink ref="AG77" r:id="rId47"/>
    <hyperlink ref="AG78" r:id="rId48"/>
    <hyperlink ref="AG79" r:id="rId49"/>
    <hyperlink ref="AG83" r:id="rId50"/>
    <hyperlink ref="AG84" r:id="rId51"/>
    <hyperlink ref="AG85" r:id="rId52"/>
    <hyperlink ref="AG87" r:id="rId53"/>
    <hyperlink ref="AG88" r:id="rId54"/>
    <hyperlink ref="AG90" r:id="rId55" location="Hit1"/>
    <hyperlink ref="AG92" r:id="rId56"/>
    <hyperlink ref="AG95" r:id="rId57"/>
    <hyperlink ref="AG96" r:id="rId58"/>
    <hyperlink ref="AG98" r:id="rId59"/>
    <hyperlink ref="AG99" r:id="rId60"/>
    <hyperlink ref="AG100" r:id="rId61"/>
    <hyperlink ref="AG102" r:id="rId62"/>
    <hyperlink ref="AG103" r:id="rId63"/>
    <hyperlink ref="AG104" r:id="rId64"/>
    <hyperlink ref="AG105" r:id="rId65" location="Hit2"/>
    <hyperlink ref="AG108" r:id="rId66"/>
    <hyperlink ref="AG109" r:id="rId67"/>
    <hyperlink ref="AG111" r:id="rId68"/>
    <hyperlink ref="AG113" r:id="rId69"/>
    <hyperlink ref="AG115" r:id="rId70"/>
    <hyperlink ref="AG117" r:id="rId71"/>
    <hyperlink ref="AG118" r:id="rId72"/>
    <hyperlink ref="AG119" r:id="rId73"/>
    <hyperlink ref="AG120" r:id="rId74"/>
    <hyperlink ref="AG122" r:id="rId75"/>
    <hyperlink ref="AG124" r:id="rId76"/>
    <hyperlink ref="AG125" r:id="rId77"/>
    <hyperlink ref="AG127" r:id="rId78"/>
    <hyperlink ref="AG131" r:id="rId79"/>
    <hyperlink ref="AG6" r:id="rId80"/>
    <hyperlink ref="AG7" r:id="rId81"/>
    <hyperlink ref="AG11" r:id="rId82"/>
    <hyperlink ref="AG14" r:id="rId83"/>
    <hyperlink ref="AG27" r:id="rId84"/>
    <hyperlink ref="AG51" r:id="rId85"/>
    <hyperlink ref="AG53" r:id="rId86"/>
    <hyperlink ref="AG56" r:id="rId87"/>
    <hyperlink ref="AG58" r:id="rId88"/>
    <hyperlink ref="AG59" r:id="rId89"/>
    <hyperlink ref="AG65" r:id="rId90"/>
    <hyperlink ref="AG67" r:id="rId91"/>
    <hyperlink ref="AG75" r:id="rId92"/>
    <hyperlink ref="AG76" r:id="rId93"/>
    <hyperlink ref="AG80" r:id="rId94"/>
    <hyperlink ref="AG86" r:id="rId95"/>
    <hyperlink ref="AG94" r:id="rId96"/>
    <hyperlink ref="AG101" r:id="rId97"/>
    <hyperlink ref="AG114" r:id="rId98"/>
    <hyperlink ref="AG123" r:id="rId99"/>
    <hyperlink ref="AG126" r:id="rId100"/>
    <hyperlink ref="AG128" r:id="rId101"/>
    <hyperlink ref="AG130" r:id="rId102"/>
    <hyperlink ref="AG22" r:id="rId103"/>
  </hyperlinks>
  <pageMargins left="0.7" right="0.7" top="0.75" bottom="0.75" header="0.3" footer="0.3"/>
  <pageSetup orientation="portrait" r:id="rId10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25" id="{AEF7AE4D-92E8-476D-9082-54100F9CDA03}">
            <xm:f>INDEX('mem spark shade'!$A:$AJ,MATCH(B4,'mem spark shade'!$A:$A,0),8)&lt;0.05</xm:f>
            <x14:dxf>
              <fill>
                <patternFill>
                  <bgColor rgb="FFFF0000"/>
                </patternFill>
              </fill>
            </x14:dxf>
          </x14:cfRule>
          <xm:sqref>K4:K131</xm:sqref>
        </x14:conditionalFormatting>
        <x14:conditionalFormatting xmlns:xm="http://schemas.microsoft.com/office/excel/2006/main">
          <x14:cfRule type="expression" priority="526" id="{19969F83-E48D-40F7-9F95-B5F0AE70B650}">
            <xm:f>INDEX('mem spark shade'!$A:$AJ,MATCH(B4,'mem spark shade'!$A:$A,0),13)&lt;0.05</xm:f>
            <x14:dxf>
              <fill>
                <patternFill>
                  <bgColor rgb="FFFF0000"/>
                </patternFill>
              </fill>
            </x14:dxf>
          </x14:cfRule>
          <xm:sqref>L4:L131</xm:sqref>
        </x14:conditionalFormatting>
        <x14:conditionalFormatting xmlns:xm="http://schemas.microsoft.com/office/excel/2006/main">
          <x14:cfRule type="expression" priority="528" id="{0109B17A-2306-4355-BEED-58EA18BECE58}">
            <xm:f>INDEX('mem spark shade'!$A:$AJ,MATCH(B4,'mem spark shade'!$A:$A,0),18)&lt;0.05</xm:f>
            <x14:dxf>
              <fill>
                <patternFill>
                  <bgColor rgb="FFFF0000"/>
                </patternFill>
              </fill>
            </x14:dxf>
          </x14:cfRule>
          <xm:sqref>M4:M131</xm:sqref>
        </x14:conditionalFormatting>
        <x14:conditionalFormatting xmlns:xm="http://schemas.microsoft.com/office/excel/2006/main">
          <x14:cfRule type="expression" priority="529" id="{2B3B6E50-F1D5-49FF-850F-70D8849FBEAA}">
            <xm:f>INDEX('mem spark shade'!$A:$AJ,MATCH(B4,'mem spark shade'!$A:$A,0),23)&lt;0.05</xm:f>
            <x14:dxf>
              <fill>
                <patternFill>
                  <bgColor rgb="FFFF0000"/>
                </patternFill>
              </fill>
            </x14:dxf>
          </x14:cfRule>
          <xm:sqref>N4:N131</xm:sqref>
        </x14:conditionalFormatting>
        <x14:conditionalFormatting xmlns:xm="http://schemas.microsoft.com/office/excel/2006/main">
          <x14:cfRule type="expression" priority="530" id="{74FD91BD-A585-458F-8468-4A23686B18A7}">
            <xm:f>INDEX('mem spark shade'!$A:$AJ,MATCH(B4,'mem spark shade'!$A:$A,0),28)&lt;0.05</xm:f>
            <x14:dxf>
              <fill>
                <patternFill>
                  <bgColor rgb="FFFF0000"/>
                </patternFill>
              </fill>
            </x14:dxf>
          </x14:cfRule>
          <xm:sqref>O4:O131</xm:sqref>
        </x14:conditionalFormatting>
        <x14:conditionalFormatting xmlns:xm="http://schemas.microsoft.com/office/excel/2006/main">
          <x14:cfRule type="expression" priority="531" id="{FAF0D9FD-311C-41D7-BC27-49FD74A61F70}">
            <xm:f>INDEX('mem spark shade'!$A:$AJ,MATCH(B4,'mem spark shade'!$A:$A,0),33)&lt;0.05</xm:f>
            <x14:dxf>
              <fill>
                <patternFill>
                  <bgColor rgb="FFFF0000"/>
                </patternFill>
              </fill>
            </x14:dxf>
          </x14:cfRule>
          <xm:sqref>P4:P131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acc'!N142:Q142</xm:f>
              <xm:sqref>K131</xm:sqref>
            </x14:sparkline>
            <x14:sparkline>
              <xm:f>'mem acc'!R142:U142</xm:f>
              <xm:sqref>L131</xm:sqref>
            </x14:sparkline>
            <x14:sparkline>
              <xm:f>'mem acc'!W142:X142</xm:f>
              <xm:sqref>M131</xm:sqref>
            </x14:sparkline>
            <x14:sparkline>
              <xm:f>'mem acc'!Y142:Z142</xm:f>
              <xm:sqref>N131</xm:sqref>
            </x14:sparkline>
            <x14:sparkline>
              <xm:f>'mem acc'!AA142:AB142</xm:f>
              <xm:sqref>O131</xm:sqref>
            </x14:sparkline>
            <x14:sparkline>
              <xm:f>'mem acc'!AC142:AD142</xm:f>
              <xm:sqref>P131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acc'!N62:Q62</xm:f>
              <xm:sqref>K58</xm:sqref>
            </x14:sparkline>
            <x14:sparkline>
              <xm:f>'mem acc'!R62:U62</xm:f>
              <xm:sqref>L58</xm:sqref>
            </x14:sparkline>
            <x14:sparkline>
              <xm:f>'mem acc'!W62:X62</xm:f>
              <xm:sqref>M58</xm:sqref>
            </x14:sparkline>
            <x14:sparkline>
              <xm:f>'mem acc'!Y62:Z62</xm:f>
              <xm:sqref>N58</xm:sqref>
            </x14:sparkline>
            <x14:sparkline>
              <xm:f>'mem acc'!AA62:AB62</xm:f>
              <xm:sqref>O58</xm:sqref>
            </x14:sparkline>
            <x14:sparkline>
              <xm:f>'mem acc'!AC62:AD62</xm:f>
              <xm:sqref>P58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acc'!N139:Q139</xm:f>
              <xm:sqref>K128</xm:sqref>
            </x14:sparkline>
            <x14:sparkline>
              <xm:f>'mem acc'!R139:U139</xm:f>
              <xm:sqref>L128</xm:sqref>
            </x14:sparkline>
            <x14:sparkline>
              <xm:f>'mem acc'!W139:X139</xm:f>
              <xm:sqref>M128</xm:sqref>
            </x14:sparkline>
            <x14:sparkline>
              <xm:f>'mem acc'!Y139:Z139</xm:f>
              <xm:sqref>N128</xm:sqref>
            </x14:sparkline>
            <x14:sparkline>
              <xm:f>'mem acc'!AA139:AB139</xm:f>
              <xm:sqref>O128</xm:sqref>
            </x14:sparkline>
            <x14:sparkline>
              <xm:f>'mem acc'!AC139:AD139</xm:f>
              <xm:sqref>P128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acc'!N106:Q106</xm:f>
              <xm:sqref>K96</xm:sqref>
            </x14:sparkline>
            <x14:sparkline>
              <xm:f>'mem acc'!R106:U106</xm:f>
              <xm:sqref>L96</xm:sqref>
            </x14:sparkline>
            <x14:sparkline>
              <xm:f>'mem acc'!W106:X106</xm:f>
              <xm:sqref>M96</xm:sqref>
            </x14:sparkline>
            <x14:sparkline>
              <xm:f>'mem acc'!Y106:Z106</xm:f>
              <xm:sqref>N96</xm:sqref>
            </x14:sparkline>
            <x14:sparkline>
              <xm:f>'mem acc'!AA106:AB106</xm:f>
              <xm:sqref>O96</xm:sqref>
            </x14:sparkline>
            <x14:sparkline>
              <xm:f>'mem acc'!AC106:AD106</xm:f>
              <xm:sqref>P96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acc'!N141:Q141</xm:f>
              <xm:sqref>K130</xm:sqref>
            </x14:sparkline>
            <x14:sparkline>
              <xm:f>'mem acc'!R141:U141</xm:f>
              <xm:sqref>L130</xm:sqref>
            </x14:sparkline>
            <x14:sparkline>
              <xm:f>'mem acc'!W141:X141</xm:f>
              <xm:sqref>M130</xm:sqref>
            </x14:sparkline>
            <x14:sparkline>
              <xm:f>'mem acc'!Y141:Z141</xm:f>
              <xm:sqref>N130</xm:sqref>
            </x14:sparkline>
            <x14:sparkline>
              <xm:f>'mem acc'!AA141:AB141</xm:f>
              <xm:sqref>O130</xm:sqref>
            </x14:sparkline>
            <x14:sparkline>
              <xm:f>'mem acc'!AC141:AD141</xm:f>
              <xm:sqref>P130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acc'!N5:Q5</xm:f>
              <xm:sqref>K6</xm:sqref>
            </x14:sparkline>
            <x14:sparkline>
              <xm:f>'mem acc'!R5:U5</xm:f>
              <xm:sqref>L6</xm:sqref>
            </x14:sparkline>
            <x14:sparkline>
              <xm:f>'mem acc'!W5:X5</xm:f>
              <xm:sqref>M6</xm:sqref>
            </x14:sparkline>
            <x14:sparkline>
              <xm:f>'mem acc'!Y5:Z5</xm:f>
              <xm:sqref>N6</xm:sqref>
            </x14:sparkline>
            <x14:sparkline>
              <xm:f>'mem acc'!AA5:AB5</xm:f>
              <xm:sqref>O6</xm:sqref>
            </x14:sparkline>
            <x14:sparkline>
              <xm:f>'mem acc'!AC5:AD5</xm:f>
              <xm:sqref>P6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acc'!N138:Q138</xm:f>
              <xm:sqref>K127</xm:sqref>
            </x14:sparkline>
            <x14:sparkline>
              <xm:f>'mem acc'!R138:U138</xm:f>
              <xm:sqref>L127</xm:sqref>
            </x14:sparkline>
            <x14:sparkline>
              <xm:f>'mem acc'!W138:X138</xm:f>
              <xm:sqref>M127</xm:sqref>
            </x14:sparkline>
            <x14:sparkline>
              <xm:f>'mem acc'!Y138:Z138</xm:f>
              <xm:sqref>N127</xm:sqref>
            </x14:sparkline>
            <x14:sparkline>
              <xm:f>'mem acc'!AA138:AB138</xm:f>
              <xm:sqref>O127</xm:sqref>
            </x14:sparkline>
            <x14:sparkline>
              <xm:f>'mem acc'!AC138:AD138</xm:f>
              <xm:sqref>P127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acc'!N137:Q137</xm:f>
              <xm:sqref>K126</xm:sqref>
            </x14:sparkline>
            <x14:sparkline>
              <xm:f>'mem acc'!R137:U137</xm:f>
              <xm:sqref>L126</xm:sqref>
            </x14:sparkline>
            <x14:sparkline>
              <xm:f>'mem acc'!W137:X137</xm:f>
              <xm:sqref>M126</xm:sqref>
            </x14:sparkline>
            <x14:sparkline>
              <xm:f>'mem acc'!Y137:Z137</xm:f>
              <xm:sqref>N126</xm:sqref>
            </x14:sparkline>
            <x14:sparkline>
              <xm:f>'mem acc'!AA137:AB137</xm:f>
              <xm:sqref>O126</xm:sqref>
            </x14:sparkline>
            <x14:sparkline>
              <xm:f>'mem acc'!AC137:AD137</xm:f>
              <xm:sqref>P126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acc'!N136:Q136</xm:f>
              <xm:sqref>K125</xm:sqref>
            </x14:sparkline>
            <x14:sparkline>
              <xm:f>'mem acc'!R136:U136</xm:f>
              <xm:sqref>L125</xm:sqref>
            </x14:sparkline>
            <x14:sparkline>
              <xm:f>'mem acc'!W136:X136</xm:f>
              <xm:sqref>M125</xm:sqref>
            </x14:sparkline>
            <x14:sparkline>
              <xm:f>'mem acc'!Y136:Z136</xm:f>
              <xm:sqref>N125</xm:sqref>
            </x14:sparkline>
            <x14:sparkline>
              <xm:f>'mem acc'!AA136:AB136</xm:f>
              <xm:sqref>O125</xm:sqref>
            </x14:sparkline>
            <x14:sparkline>
              <xm:f>'mem acc'!AC136:AD136</xm:f>
              <xm:sqref>P125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acc'!N135:Q135</xm:f>
              <xm:sqref>K124</xm:sqref>
            </x14:sparkline>
            <x14:sparkline>
              <xm:f>'mem acc'!R135:U135</xm:f>
              <xm:sqref>L124</xm:sqref>
            </x14:sparkline>
            <x14:sparkline>
              <xm:f>'mem acc'!W135:X135</xm:f>
              <xm:sqref>M124</xm:sqref>
            </x14:sparkline>
            <x14:sparkline>
              <xm:f>'mem acc'!Y135:Z135</xm:f>
              <xm:sqref>N124</xm:sqref>
            </x14:sparkline>
            <x14:sparkline>
              <xm:f>'mem acc'!AA135:AB135</xm:f>
              <xm:sqref>O124</xm:sqref>
            </x14:sparkline>
            <x14:sparkline>
              <xm:f>'mem acc'!AC135:AD135</xm:f>
              <xm:sqref>P124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acc'!N134:Q134</xm:f>
              <xm:sqref>K123</xm:sqref>
            </x14:sparkline>
            <x14:sparkline>
              <xm:f>'mem acc'!R134:U134</xm:f>
              <xm:sqref>L123</xm:sqref>
            </x14:sparkline>
            <x14:sparkline>
              <xm:f>'mem acc'!W134:X134</xm:f>
              <xm:sqref>M123</xm:sqref>
            </x14:sparkline>
            <x14:sparkline>
              <xm:f>'mem acc'!Y134:Z134</xm:f>
              <xm:sqref>N123</xm:sqref>
            </x14:sparkline>
            <x14:sparkline>
              <xm:f>'mem acc'!AA134:AB134</xm:f>
              <xm:sqref>O123</xm:sqref>
            </x14:sparkline>
            <x14:sparkline>
              <xm:f>'mem acc'!AC134:AD134</xm:f>
              <xm:sqref>P123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acc'!N133:Q133</xm:f>
              <xm:sqref>K122</xm:sqref>
            </x14:sparkline>
            <x14:sparkline>
              <xm:f>'mem acc'!R133:U133</xm:f>
              <xm:sqref>L122</xm:sqref>
            </x14:sparkline>
            <x14:sparkline>
              <xm:f>'mem acc'!W133:X133</xm:f>
              <xm:sqref>M122</xm:sqref>
            </x14:sparkline>
            <x14:sparkline>
              <xm:f>'mem acc'!Y133:Z133</xm:f>
              <xm:sqref>N122</xm:sqref>
            </x14:sparkline>
            <x14:sparkline>
              <xm:f>'mem acc'!AA133:AB133</xm:f>
              <xm:sqref>O122</xm:sqref>
            </x14:sparkline>
            <x14:sparkline>
              <xm:f>'mem acc'!AC133:AD133</xm:f>
              <xm:sqref>P122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acc'!N131:Q131</xm:f>
              <xm:sqref>K120</xm:sqref>
            </x14:sparkline>
            <x14:sparkline>
              <xm:f>'mem acc'!R131:U131</xm:f>
              <xm:sqref>L120</xm:sqref>
            </x14:sparkline>
            <x14:sparkline>
              <xm:f>'mem acc'!W131:X131</xm:f>
              <xm:sqref>M120</xm:sqref>
            </x14:sparkline>
            <x14:sparkline>
              <xm:f>'mem acc'!Y131:Z131</xm:f>
              <xm:sqref>N120</xm:sqref>
            </x14:sparkline>
            <x14:sparkline>
              <xm:f>'mem acc'!AA131:AB131</xm:f>
              <xm:sqref>O120</xm:sqref>
            </x14:sparkline>
            <x14:sparkline>
              <xm:f>'mem acc'!AC131:AD131</xm:f>
              <xm:sqref>P120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acc'!N130:Q130</xm:f>
              <xm:sqref>K119</xm:sqref>
            </x14:sparkline>
            <x14:sparkline>
              <xm:f>'mem acc'!R130:U130</xm:f>
              <xm:sqref>L119</xm:sqref>
            </x14:sparkline>
            <x14:sparkline>
              <xm:f>'mem acc'!W130:X130</xm:f>
              <xm:sqref>M119</xm:sqref>
            </x14:sparkline>
            <x14:sparkline>
              <xm:f>'mem acc'!Y130:Z130</xm:f>
              <xm:sqref>N119</xm:sqref>
            </x14:sparkline>
            <x14:sparkline>
              <xm:f>'mem acc'!AA130:AB130</xm:f>
              <xm:sqref>O119</xm:sqref>
            </x14:sparkline>
            <x14:sparkline>
              <xm:f>'mem acc'!AC130:AD130</xm:f>
              <xm:sqref>P119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acc'!N129:Q129</xm:f>
              <xm:sqref>K118</xm:sqref>
            </x14:sparkline>
            <x14:sparkline>
              <xm:f>'mem acc'!R129:U129</xm:f>
              <xm:sqref>L118</xm:sqref>
            </x14:sparkline>
            <x14:sparkline>
              <xm:f>'mem acc'!W129:X129</xm:f>
              <xm:sqref>M118</xm:sqref>
            </x14:sparkline>
            <x14:sparkline>
              <xm:f>'mem acc'!Y129:Z129</xm:f>
              <xm:sqref>N118</xm:sqref>
            </x14:sparkline>
            <x14:sparkline>
              <xm:f>'mem acc'!AA129:AB129</xm:f>
              <xm:sqref>O118</xm:sqref>
            </x14:sparkline>
            <x14:sparkline>
              <xm:f>'mem acc'!AC129:AD129</xm:f>
              <xm:sqref>P118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acc'!N128:Q128</xm:f>
              <xm:sqref>K117</xm:sqref>
            </x14:sparkline>
            <x14:sparkline>
              <xm:f>'mem acc'!R128:U128</xm:f>
              <xm:sqref>L117</xm:sqref>
            </x14:sparkline>
            <x14:sparkline>
              <xm:f>'mem acc'!W128:X128</xm:f>
              <xm:sqref>M117</xm:sqref>
            </x14:sparkline>
            <x14:sparkline>
              <xm:f>'mem acc'!Y128:Z128</xm:f>
              <xm:sqref>N117</xm:sqref>
            </x14:sparkline>
            <x14:sparkline>
              <xm:f>'mem acc'!AA128:AB128</xm:f>
              <xm:sqref>O117</xm:sqref>
            </x14:sparkline>
            <x14:sparkline>
              <xm:f>'mem acc'!AC128:AD128</xm:f>
              <xm:sqref>P117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acc'!N126:Q126</xm:f>
              <xm:sqref>K115</xm:sqref>
            </x14:sparkline>
            <x14:sparkline>
              <xm:f>'mem acc'!R126:U126</xm:f>
              <xm:sqref>L115</xm:sqref>
            </x14:sparkline>
            <x14:sparkline>
              <xm:f>'mem acc'!W126:X126</xm:f>
              <xm:sqref>M115</xm:sqref>
            </x14:sparkline>
            <x14:sparkline>
              <xm:f>'mem acc'!Y126:Z126</xm:f>
              <xm:sqref>N115</xm:sqref>
            </x14:sparkline>
            <x14:sparkline>
              <xm:f>'mem acc'!AA126:AB126</xm:f>
              <xm:sqref>O115</xm:sqref>
            </x14:sparkline>
            <x14:sparkline>
              <xm:f>'mem acc'!AC126:AD126</xm:f>
              <xm:sqref>P115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acc'!N125:Q125</xm:f>
              <xm:sqref>K114</xm:sqref>
            </x14:sparkline>
            <x14:sparkline>
              <xm:f>'mem acc'!R125:U125</xm:f>
              <xm:sqref>L114</xm:sqref>
            </x14:sparkline>
            <x14:sparkline>
              <xm:f>'mem acc'!W125:X125</xm:f>
              <xm:sqref>M114</xm:sqref>
            </x14:sparkline>
            <x14:sparkline>
              <xm:f>'mem acc'!Y125:Z125</xm:f>
              <xm:sqref>N114</xm:sqref>
            </x14:sparkline>
            <x14:sparkline>
              <xm:f>'mem acc'!AA125:AB125</xm:f>
              <xm:sqref>O114</xm:sqref>
            </x14:sparkline>
            <x14:sparkline>
              <xm:f>'mem acc'!AC125:AD125</xm:f>
              <xm:sqref>P114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acc'!N124:Q124</xm:f>
              <xm:sqref>K113</xm:sqref>
            </x14:sparkline>
            <x14:sparkline>
              <xm:f>'mem acc'!R124:U124</xm:f>
              <xm:sqref>L113</xm:sqref>
            </x14:sparkline>
            <x14:sparkline>
              <xm:f>'mem acc'!W124:X124</xm:f>
              <xm:sqref>M113</xm:sqref>
            </x14:sparkline>
            <x14:sparkline>
              <xm:f>'mem acc'!Y124:Z124</xm:f>
              <xm:sqref>N113</xm:sqref>
            </x14:sparkline>
            <x14:sparkline>
              <xm:f>'mem acc'!AA124:AB124</xm:f>
              <xm:sqref>O113</xm:sqref>
            </x14:sparkline>
            <x14:sparkline>
              <xm:f>'mem acc'!AC124:AD124</xm:f>
              <xm:sqref>P113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acc'!N122:Q122</xm:f>
              <xm:sqref>K111</xm:sqref>
            </x14:sparkline>
            <x14:sparkline>
              <xm:f>'mem acc'!R122:U122</xm:f>
              <xm:sqref>L111</xm:sqref>
            </x14:sparkline>
            <x14:sparkline>
              <xm:f>'mem acc'!W122:X122</xm:f>
              <xm:sqref>M111</xm:sqref>
            </x14:sparkline>
            <x14:sparkline>
              <xm:f>'mem acc'!Y122:Z122</xm:f>
              <xm:sqref>N111</xm:sqref>
            </x14:sparkline>
            <x14:sparkline>
              <xm:f>'mem acc'!AA122:AB122</xm:f>
              <xm:sqref>O111</xm:sqref>
            </x14:sparkline>
            <x14:sparkline>
              <xm:f>'mem acc'!AC122:AD122</xm:f>
              <xm:sqref>P111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acc'!N119:Q119</xm:f>
              <xm:sqref>K109</xm:sqref>
            </x14:sparkline>
            <x14:sparkline>
              <xm:f>'mem acc'!R119:U119</xm:f>
              <xm:sqref>L109</xm:sqref>
            </x14:sparkline>
            <x14:sparkline>
              <xm:f>'mem acc'!W119:X119</xm:f>
              <xm:sqref>M109</xm:sqref>
            </x14:sparkline>
            <x14:sparkline>
              <xm:f>'mem acc'!Y119:Z119</xm:f>
              <xm:sqref>N109</xm:sqref>
            </x14:sparkline>
            <x14:sparkline>
              <xm:f>'mem acc'!AA119:AB119</xm:f>
              <xm:sqref>O109</xm:sqref>
            </x14:sparkline>
            <x14:sparkline>
              <xm:f>'mem acc'!AC119:AD119</xm:f>
              <xm:sqref>P109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acc'!N118:Q118</xm:f>
              <xm:sqref>K108</xm:sqref>
            </x14:sparkline>
            <x14:sparkline>
              <xm:f>'mem acc'!R118:U118</xm:f>
              <xm:sqref>L108</xm:sqref>
            </x14:sparkline>
            <x14:sparkline>
              <xm:f>'mem acc'!W118:X118</xm:f>
              <xm:sqref>M108</xm:sqref>
            </x14:sparkline>
            <x14:sparkline>
              <xm:f>'mem acc'!Y118:Z118</xm:f>
              <xm:sqref>N108</xm:sqref>
            </x14:sparkline>
            <x14:sparkline>
              <xm:f>'mem acc'!AA118:AB118</xm:f>
              <xm:sqref>O108</xm:sqref>
            </x14:sparkline>
            <x14:sparkline>
              <xm:f>'mem acc'!AC118:AD118</xm:f>
              <xm:sqref>P108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acc'!N115:Q115</xm:f>
              <xm:sqref>K105</xm:sqref>
            </x14:sparkline>
            <x14:sparkline>
              <xm:f>'mem acc'!R115:U115</xm:f>
              <xm:sqref>L105</xm:sqref>
            </x14:sparkline>
            <x14:sparkline>
              <xm:f>'mem acc'!W115:X115</xm:f>
              <xm:sqref>M105</xm:sqref>
            </x14:sparkline>
            <x14:sparkline>
              <xm:f>'mem acc'!Y115:Z115</xm:f>
              <xm:sqref>N105</xm:sqref>
            </x14:sparkline>
            <x14:sparkline>
              <xm:f>'mem acc'!AA115:AB115</xm:f>
              <xm:sqref>O105</xm:sqref>
            </x14:sparkline>
            <x14:sparkline>
              <xm:f>'mem acc'!AC115:AD115</xm:f>
              <xm:sqref>P105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acc'!N114:Q114</xm:f>
              <xm:sqref>K104</xm:sqref>
            </x14:sparkline>
            <x14:sparkline>
              <xm:f>'mem acc'!R114:U114</xm:f>
              <xm:sqref>L104</xm:sqref>
            </x14:sparkline>
            <x14:sparkline>
              <xm:f>'mem acc'!W114:X114</xm:f>
              <xm:sqref>M104</xm:sqref>
            </x14:sparkline>
            <x14:sparkline>
              <xm:f>'mem acc'!Y114:Z114</xm:f>
              <xm:sqref>N104</xm:sqref>
            </x14:sparkline>
            <x14:sparkline>
              <xm:f>'mem acc'!AA114:AB114</xm:f>
              <xm:sqref>O104</xm:sqref>
            </x14:sparkline>
            <x14:sparkline>
              <xm:f>'mem acc'!AC114:AD114</xm:f>
              <xm:sqref>P104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acc'!N113:Q113</xm:f>
              <xm:sqref>K103</xm:sqref>
            </x14:sparkline>
            <x14:sparkline>
              <xm:f>'mem acc'!R113:U113</xm:f>
              <xm:sqref>L103</xm:sqref>
            </x14:sparkline>
            <x14:sparkline>
              <xm:f>'mem acc'!W113:X113</xm:f>
              <xm:sqref>M103</xm:sqref>
            </x14:sparkline>
            <x14:sparkline>
              <xm:f>'mem acc'!Y113:Z113</xm:f>
              <xm:sqref>N103</xm:sqref>
            </x14:sparkline>
            <x14:sparkline>
              <xm:f>'mem acc'!AA113:AB113</xm:f>
              <xm:sqref>O103</xm:sqref>
            </x14:sparkline>
            <x14:sparkline>
              <xm:f>'mem acc'!AC113:AD113</xm:f>
              <xm:sqref>P103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acc'!N112:Q112</xm:f>
              <xm:sqref>K102</xm:sqref>
            </x14:sparkline>
            <x14:sparkline>
              <xm:f>'mem acc'!R112:U112</xm:f>
              <xm:sqref>L102</xm:sqref>
            </x14:sparkline>
            <x14:sparkline>
              <xm:f>'mem acc'!W112:X112</xm:f>
              <xm:sqref>M102</xm:sqref>
            </x14:sparkline>
            <x14:sparkline>
              <xm:f>'mem acc'!Y112:Z112</xm:f>
              <xm:sqref>N102</xm:sqref>
            </x14:sparkline>
            <x14:sparkline>
              <xm:f>'mem acc'!AA112:AB112</xm:f>
              <xm:sqref>O102</xm:sqref>
            </x14:sparkline>
            <x14:sparkline>
              <xm:f>'mem acc'!AC112:AD112</xm:f>
              <xm:sqref>P102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acc'!N111:Q111</xm:f>
              <xm:sqref>K101</xm:sqref>
            </x14:sparkline>
            <x14:sparkline>
              <xm:f>'mem acc'!R111:U111</xm:f>
              <xm:sqref>L101</xm:sqref>
            </x14:sparkline>
            <x14:sparkline>
              <xm:f>'mem acc'!W111:X111</xm:f>
              <xm:sqref>M101</xm:sqref>
            </x14:sparkline>
            <x14:sparkline>
              <xm:f>'mem acc'!Y111:Z111</xm:f>
              <xm:sqref>N101</xm:sqref>
            </x14:sparkline>
            <x14:sparkline>
              <xm:f>'mem acc'!AA111:AB111</xm:f>
              <xm:sqref>O101</xm:sqref>
            </x14:sparkline>
            <x14:sparkline>
              <xm:f>'mem acc'!AC111:AD111</xm:f>
              <xm:sqref>P101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acc'!N110:Q110</xm:f>
              <xm:sqref>K100</xm:sqref>
            </x14:sparkline>
            <x14:sparkline>
              <xm:f>'mem acc'!R110:U110</xm:f>
              <xm:sqref>L100</xm:sqref>
            </x14:sparkline>
            <x14:sparkline>
              <xm:f>'mem acc'!W110:X110</xm:f>
              <xm:sqref>M100</xm:sqref>
            </x14:sparkline>
            <x14:sparkline>
              <xm:f>'mem acc'!Y110:Z110</xm:f>
              <xm:sqref>N100</xm:sqref>
            </x14:sparkline>
            <x14:sparkline>
              <xm:f>'mem acc'!AA110:AB110</xm:f>
              <xm:sqref>O100</xm:sqref>
            </x14:sparkline>
            <x14:sparkline>
              <xm:f>'mem acc'!AC110:AD110</xm:f>
              <xm:sqref>P100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acc'!N109:Q109</xm:f>
              <xm:sqref>K99</xm:sqref>
            </x14:sparkline>
            <x14:sparkline>
              <xm:f>'mem acc'!R109:U109</xm:f>
              <xm:sqref>L99</xm:sqref>
            </x14:sparkline>
            <x14:sparkline>
              <xm:f>'mem acc'!W109:X109</xm:f>
              <xm:sqref>M99</xm:sqref>
            </x14:sparkline>
            <x14:sparkline>
              <xm:f>'mem acc'!Y109:Z109</xm:f>
              <xm:sqref>N99</xm:sqref>
            </x14:sparkline>
            <x14:sparkline>
              <xm:f>'mem acc'!AA109:AB109</xm:f>
              <xm:sqref>O99</xm:sqref>
            </x14:sparkline>
            <x14:sparkline>
              <xm:f>'mem acc'!AC109:AD109</xm:f>
              <xm:sqref>P99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acc'!N108:Q108</xm:f>
              <xm:sqref>K98</xm:sqref>
            </x14:sparkline>
            <x14:sparkline>
              <xm:f>'mem acc'!R108:U108</xm:f>
              <xm:sqref>L98</xm:sqref>
            </x14:sparkline>
            <x14:sparkline>
              <xm:f>'mem acc'!W108:X108</xm:f>
              <xm:sqref>M98</xm:sqref>
            </x14:sparkline>
            <x14:sparkline>
              <xm:f>'mem acc'!Y108:Z108</xm:f>
              <xm:sqref>N98</xm:sqref>
            </x14:sparkline>
            <x14:sparkline>
              <xm:f>'mem acc'!AA108:AB108</xm:f>
              <xm:sqref>O98</xm:sqref>
            </x14:sparkline>
            <x14:sparkline>
              <xm:f>'mem acc'!AC108:AD108</xm:f>
              <xm:sqref>P98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acc'!N105:Q105</xm:f>
              <xm:sqref>K95</xm:sqref>
            </x14:sparkline>
            <x14:sparkline>
              <xm:f>'mem acc'!R105:U105</xm:f>
              <xm:sqref>L95</xm:sqref>
            </x14:sparkline>
            <x14:sparkline>
              <xm:f>'mem acc'!W105:X105</xm:f>
              <xm:sqref>M95</xm:sqref>
            </x14:sparkline>
            <x14:sparkline>
              <xm:f>'mem acc'!Y105:Z105</xm:f>
              <xm:sqref>N95</xm:sqref>
            </x14:sparkline>
            <x14:sparkline>
              <xm:f>'mem acc'!AA105:AB105</xm:f>
              <xm:sqref>O95</xm:sqref>
            </x14:sparkline>
            <x14:sparkline>
              <xm:f>'mem acc'!AC105:AD105</xm:f>
              <xm:sqref>P95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acc'!N104:Q104</xm:f>
              <xm:sqref>K94</xm:sqref>
            </x14:sparkline>
            <x14:sparkline>
              <xm:f>'mem acc'!R104:U104</xm:f>
              <xm:sqref>L94</xm:sqref>
            </x14:sparkline>
            <x14:sparkline>
              <xm:f>'mem acc'!W104:X104</xm:f>
              <xm:sqref>M94</xm:sqref>
            </x14:sparkline>
            <x14:sparkline>
              <xm:f>'mem acc'!Y104:Z104</xm:f>
              <xm:sqref>N94</xm:sqref>
            </x14:sparkline>
            <x14:sparkline>
              <xm:f>'mem acc'!AA104:AB104</xm:f>
              <xm:sqref>O94</xm:sqref>
            </x14:sparkline>
            <x14:sparkline>
              <xm:f>'mem acc'!AC104:AD104</xm:f>
              <xm:sqref>P94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acc'!N102:Q102</xm:f>
              <xm:sqref>K92</xm:sqref>
            </x14:sparkline>
            <x14:sparkline>
              <xm:f>'mem acc'!R102:U102</xm:f>
              <xm:sqref>L92</xm:sqref>
            </x14:sparkline>
            <x14:sparkline>
              <xm:f>'mem acc'!W102:X102</xm:f>
              <xm:sqref>M92</xm:sqref>
            </x14:sparkline>
            <x14:sparkline>
              <xm:f>'mem acc'!Y102:Z102</xm:f>
              <xm:sqref>N92</xm:sqref>
            </x14:sparkline>
            <x14:sparkline>
              <xm:f>'mem acc'!AA102:AB102</xm:f>
              <xm:sqref>O92</xm:sqref>
            </x14:sparkline>
            <x14:sparkline>
              <xm:f>'mem acc'!AC102:AD102</xm:f>
              <xm:sqref>P92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acc'!N100:Q100</xm:f>
              <xm:sqref>K90</xm:sqref>
            </x14:sparkline>
            <x14:sparkline>
              <xm:f>'mem acc'!R100:U100</xm:f>
              <xm:sqref>L90</xm:sqref>
            </x14:sparkline>
            <x14:sparkline>
              <xm:f>'mem acc'!W100:X100</xm:f>
              <xm:sqref>M90</xm:sqref>
            </x14:sparkline>
            <x14:sparkline>
              <xm:f>'mem acc'!Y100:Z100</xm:f>
              <xm:sqref>N90</xm:sqref>
            </x14:sparkline>
            <x14:sparkline>
              <xm:f>'mem acc'!AA100:AB100</xm:f>
              <xm:sqref>O90</xm:sqref>
            </x14:sparkline>
            <x14:sparkline>
              <xm:f>'mem acc'!AC100:AD100</xm:f>
              <xm:sqref>P90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acc'!N98:Q98</xm:f>
              <xm:sqref>K88</xm:sqref>
            </x14:sparkline>
            <x14:sparkline>
              <xm:f>'mem acc'!R98:U98</xm:f>
              <xm:sqref>L88</xm:sqref>
            </x14:sparkline>
            <x14:sparkline>
              <xm:f>'mem acc'!W98:X98</xm:f>
              <xm:sqref>M88</xm:sqref>
            </x14:sparkline>
            <x14:sparkline>
              <xm:f>'mem acc'!Y98:Z98</xm:f>
              <xm:sqref>N88</xm:sqref>
            </x14:sparkline>
            <x14:sparkline>
              <xm:f>'mem acc'!AA98:AB98</xm:f>
              <xm:sqref>O88</xm:sqref>
            </x14:sparkline>
            <x14:sparkline>
              <xm:f>'mem acc'!AC98:AD98</xm:f>
              <xm:sqref>P88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acc'!N97:Q97</xm:f>
              <xm:sqref>K87</xm:sqref>
            </x14:sparkline>
            <x14:sparkline>
              <xm:f>'mem acc'!R97:U97</xm:f>
              <xm:sqref>L87</xm:sqref>
            </x14:sparkline>
            <x14:sparkline>
              <xm:f>'mem acc'!W97:X97</xm:f>
              <xm:sqref>M87</xm:sqref>
            </x14:sparkline>
            <x14:sparkline>
              <xm:f>'mem acc'!Y97:Z97</xm:f>
              <xm:sqref>N87</xm:sqref>
            </x14:sparkline>
            <x14:sparkline>
              <xm:f>'mem acc'!AA97:AB97</xm:f>
              <xm:sqref>O87</xm:sqref>
            </x14:sparkline>
            <x14:sparkline>
              <xm:f>'mem acc'!AC97:AD97</xm:f>
              <xm:sqref>P87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acc'!N96:Q96</xm:f>
              <xm:sqref>K86</xm:sqref>
            </x14:sparkline>
            <x14:sparkline>
              <xm:f>'mem acc'!R96:U96</xm:f>
              <xm:sqref>L86</xm:sqref>
            </x14:sparkline>
            <x14:sparkline>
              <xm:f>'mem acc'!W96:X96</xm:f>
              <xm:sqref>M86</xm:sqref>
            </x14:sparkline>
            <x14:sparkline>
              <xm:f>'mem acc'!Y96:Z96</xm:f>
              <xm:sqref>N86</xm:sqref>
            </x14:sparkline>
            <x14:sparkline>
              <xm:f>'mem acc'!AA96:AB96</xm:f>
              <xm:sqref>O86</xm:sqref>
            </x14:sparkline>
            <x14:sparkline>
              <xm:f>'mem acc'!AC96:AD96</xm:f>
              <xm:sqref>P86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acc'!N95:Q95</xm:f>
              <xm:sqref>K85</xm:sqref>
            </x14:sparkline>
            <x14:sparkline>
              <xm:f>'mem acc'!R95:U95</xm:f>
              <xm:sqref>L85</xm:sqref>
            </x14:sparkline>
            <x14:sparkline>
              <xm:f>'mem acc'!W95:X95</xm:f>
              <xm:sqref>M85</xm:sqref>
            </x14:sparkline>
            <x14:sparkline>
              <xm:f>'mem acc'!Y95:Z95</xm:f>
              <xm:sqref>N85</xm:sqref>
            </x14:sparkline>
            <x14:sparkline>
              <xm:f>'mem acc'!AA95:AB95</xm:f>
              <xm:sqref>O85</xm:sqref>
            </x14:sparkline>
            <x14:sparkline>
              <xm:f>'mem acc'!AC95:AD95</xm:f>
              <xm:sqref>P85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acc'!N94:Q94</xm:f>
              <xm:sqref>K84</xm:sqref>
            </x14:sparkline>
            <x14:sparkline>
              <xm:f>'mem acc'!R94:U94</xm:f>
              <xm:sqref>L84</xm:sqref>
            </x14:sparkline>
            <x14:sparkline>
              <xm:f>'mem acc'!W94:X94</xm:f>
              <xm:sqref>M84</xm:sqref>
            </x14:sparkline>
            <x14:sparkline>
              <xm:f>'mem acc'!Y94:Z94</xm:f>
              <xm:sqref>N84</xm:sqref>
            </x14:sparkline>
            <x14:sparkline>
              <xm:f>'mem acc'!AA94:AB94</xm:f>
              <xm:sqref>O84</xm:sqref>
            </x14:sparkline>
            <x14:sparkline>
              <xm:f>'mem acc'!AC94:AD94</xm:f>
              <xm:sqref>P84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acc'!N93:Q93</xm:f>
              <xm:sqref>K83</xm:sqref>
            </x14:sparkline>
            <x14:sparkline>
              <xm:f>'mem acc'!R93:U93</xm:f>
              <xm:sqref>L83</xm:sqref>
            </x14:sparkline>
            <x14:sparkline>
              <xm:f>'mem acc'!W93:X93</xm:f>
              <xm:sqref>M83</xm:sqref>
            </x14:sparkline>
            <x14:sparkline>
              <xm:f>'mem acc'!Y93:Z93</xm:f>
              <xm:sqref>N83</xm:sqref>
            </x14:sparkline>
            <x14:sparkline>
              <xm:f>'mem acc'!AA93:AB93</xm:f>
              <xm:sqref>O83</xm:sqref>
            </x14:sparkline>
            <x14:sparkline>
              <xm:f>'mem acc'!AC93:AD93</xm:f>
              <xm:sqref>P83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acc'!N92:Q92</xm:f>
              <xm:sqref>K82</xm:sqref>
            </x14:sparkline>
            <x14:sparkline>
              <xm:f>'mem acc'!R92:U92</xm:f>
              <xm:sqref>L82</xm:sqref>
            </x14:sparkline>
            <x14:sparkline>
              <xm:f>'mem acc'!W92:X92</xm:f>
              <xm:sqref>M82</xm:sqref>
            </x14:sparkline>
            <x14:sparkline>
              <xm:f>'mem acc'!Y92:Z92</xm:f>
              <xm:sqref>N82</xm:sqref>
            </x14:sparkline>
            <x14:sparkline>
              <xm:f>'mem acc'!AA92:AB92</xm:f>
              <xm:sqref>O82</xm:sqref>
            </x14:sparkline>
            <x14:sparkline>
              <xm:f>'mem acc'!AC92:AD92</xm:f>
              <xm:sqref>P82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acc'!N90:Q90</xm:f>
              <xm:sqref>K80</xm:sqref>
            </x14:sparkline>
            <x14:sparkline>
              <xm:f>'mem acc'!R90:U90</xm:f>
              <xm:sqref>L80</xm:sqref>
            </x14:sparkline>
            <x14:sparkline>
              <xm:f>'mem acc'!W90:X90</xm:f>
              <xm:sqref>M80</xm:sqref>
            </x14:sparkline>
            <x14:sparkline>
              <xm:f>'mem acc'!Y90:Z90</xm:f>
              <xm:sqref>N80</xm:sqref>
            </x14:sparkline>
            <x14:sparkline>
              <xm:f>'mem acc'!AA90:AB90</xm:f>
              <xm:sqref>O80</xm:sqref>
            </x14:sparkline>
            <x14:sparkline>
              <xm:f>'mem acc'!AC90:AD90</xm:f>
              <xm:sqref>P80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acc'!N89:Q89</xm:f>
              <xm:sqref>K79</xm:sqref>
            </x14:sparkline>
            <x14:sparkline>
              <xm:f>'mem acc'!R89:U89</xm:f>
              <xm:sqref>L79</xm:sqref>
            </x14:sparkline>
            <x14:sparkline>
              <xm:f>'mem acc'!W89:X89</xm:f>
              <xm:sqref>M79</xm:sqref>
            </x14:sparkline>
            <x14:sparkline>
              <xm:f>'mem acc'!Y89:Z89</xm:f>
              <xm:sqref>N79</xm:sqref>
            </x14:sparkline>
            <x14:sparkline>
              <xm:f>'mem acc'!AA89:AB89</xm:f>
              <xm:sqref>O79</xm:sqref>
            </x14:sparkline>
            <x14:sparkline>
              <xm:f>'mem acc'!AC89:AD89</xm:f>
              <xm:sqref>P79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acc'!N88:Q88</xm:f>
              <xm:sqref>K78</xm:sqref>
            </x14:sparkline>
            <x14:sparkline>
              <xm:f>'mem acc'!R88:U88</xm:f>
              <xm:sqref>L78</xm:sqref>
            </x14:sparkline>
            <x14:sparkline>
              <xm:f>'mem acc'!W88:X88</xm:f>
              <xm:sqref>M78</xm:sqref>
            </x14:sparkline>
            <x14:sparkline>
              <xm:f>'mem acc'!Y88:Z88</xm:f>
              <xm:sqref>N78</xm:sqref>
            </x14:sparkline>
            <x14:sparkline>
              <xm:f>'mem acc'!AA88:AB88</xm:f>
              <xm:sqref>O78</xm:sqref>
            </x14:sparkline>
            <x14:sparkline>
              <xm:f>'mem acc'!AC88:AD88</xm:f>
              <xm:sqref>P78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acc'!N87:Q87</xm:f>
              <xm:sqref>K77</xm:sqref>
            </x14:sparkline>
            <x14:sparkline>
              <xm:f>'mem acc'!R87:U87</xm:f>
              <xm:sqref>L77</xm:sqref>
            </x14:sparkline>
            <x14:sparkline>
              <xm:f>'mem acc'!W87:X87</xm:f>
              <xm:sqref>M77</xm:sqref>
            </x14:sparkline>
            <x14:sparkline>
              <xm:f>'mem acc'!Y87:Z87</xm:f>
              <xm:sqref>N77</xm:sqref>
            </x14:sparkline>
            <x14:sparkline>
              <xm:f>'mem acc'!AA87:AB87</xm:f>
              <xm:sqref>O77</xm:sqref>
            </x14:sparkline>
            <x14:sparkline>
              <xm:f>'mem acc'!AC87:AD87</xm:f>
              <xm:sqref>P77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acc'!N86:Q86</xm:f>
              <xm:sqref>K76</xm:sqref>
            </x14:sparkline>
            <x14:sparkline>
              <xm:f>'mem acc'!R86:U86</xm:f>
              <xm:sqref>L76</xm:sqref>
            </x14:sparkline>
            <x14:sparkline>
              <xm:f>'mem acc'!W86:X86</xm:f>
              <xm:sqref>M76</xm:sqref>
            </x14:sparkline>
            <x14:sparkline>
              <xm:f>'mem acc'!Y86:Z86</xm:f>
              <xm:sqref>N76</xm:sqref>
            </x14:sparkline>
            <x14:sparkline>
              <xm:f>'mem acc'!AA86:AB86</xm:f>
              <xm:sqref>O76</xm:sqref>
            </x14:sparkline>
            <x14:sparkline>
              <xm:f>'mem acc'!AC86:AD86</xm:f>
              <xm:sqref>P76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acc'!N85:Q85</xm:f>
              <xm:sqref>K75</xm:sqref>
            </x14:sparkline>
            <x14:sparkline>
              <xm:f>'mem acc'!R85:U85</xm:f>
              <xm:sqref>L75</xm:sqref>
            </x14:sparkline>
            <x14:sparkline>
              <xm:f>'mem acc'!W85:X85</xm:f>
              <xm:sqref>M75</xm:sqref>
            </x14:sparkline>
            <x14:sparkline>
              <xm:f>'mem acc'!Y85:Z85</xm:f>
              <xm:sqref>N75</xm:sqref>
            </x14:sparkline>
            <x14:sparkline>
              <xm:f>'mem acc'!AA85:AB85</xm:f>
              <xm:sqref>O75</xm:sqref>
            </x14:sparkline>
            <x14:sparkline>
              <xm:f>'mem acc'!AC85:AD85</xm:f>
              <xm:sqref>P75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acc'!N84:Q84</xm:f>
              <xm:sqref>K74</xm:sqref>
            </x14:sparkline>
            <x14:sparkline>
              <xm:f>'mem acc'!R84:U84</xm:f>
              <xm:sqref>L74</xm:sqref>
            </x14:sparkline>
            <x14:sparkline>
              <xm:f>'mem acc'!W84:X84</xm:f>
              <xm:sqref>M74</xm:sqref>
            </x14:sparkline>
            <x14:sparkline>
              <xm:f>'mem acc'!Y84:Z84</xm:f>
              <xm:sqref>N74</xm:sqref>
            </x14:sparkline>
            <x14:sparkline>
              <xm:f>'mem acc'!AA84:AB84</xm:f>
              <xm:sqref>O74</xm:sqref>
            </x14:sparkline>
            <x14:sparkline>
              <xm:f>'mem acc'!AC84:AD84</xm:f>
              <xm:sqref>P74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acc'!N83:Q83</xm:f>
              <xm:sqref>K73</xm:sqref>
            </x14:sparkline>
            <x14:sparkline>
              <xm:f>'mem acc'!R83:U83</xm:f>
              <xm:sqref>L73</xm:sqref>
            </x14:sparkline>
            <x14:sparkline>
              <xm:f>'mem acc'!W83:X83</xm:f>
              <xm:sqref>M73</xm:sqref>
            </x14:sparkline>
            <x14:sparkline>
              <xm:f>'mem acc'!Y83:Z83</xm:f>
              <xm:sqref>N73</xm:sqref>
            </x14:sparkline>
            <x14:sparkline>
              <xm:f>'mem acc'!AA83:AB83</xm:f>
              <xm:sqref>O73</xm:sqref>
            </x14:sparkline>
            <x14:sparkline>
              <xm:f>'mem acc'!AC83:AD83</xm:f>
              <xm:sqref>P73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acc'!N82:Q82</xm:f>
              <xm:sqref>K72</xm:sqref>
            </x14:sparkline>
            <x14:sparkline>
              <xm:f>'mem acc'!R82:U82</xm:f>
              <xm:sqref>L72</xm:sqref>
            </x14:sparkline>
            <x14:sparkline>
              <xm:f>'mem acc'!W82:X82</xm:f>
              <xm:sqref>M72</xm:sqref>
            </x14:sparkline>
            <x14:sparkline>
              <xm:f>'mem acc'!Y82:Z82</xm:f>
              <xm:sqref>N72</xm:sqref>
            </x14:sparkline>
            <x14:sparkline>
              <xm:f>'mem acc'!AA82:AB82</xm:f>
              <xm:sqref>O72</xm:sqref>
            </x14:sparkline>
            <x14:sparkline>
              <xm:f>'mem acc'!AC82:AD82</xm:f>
              <xm:sqref>P72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acc'!N79:Q79</xm:f>
              <xm:sqref>K69</xm:sqref>
            </x14:sparkline>
            <x14:sparkline>
              <xm:f>'mem acc'!R79:U79</xm:f>
              <xm:sqref>L69</xm:sqref>
            </x14:sparkline>
            <x14:sparkline>
              <xm:f>'mem acc'!W79:X79</xm:f>
              <xm:sqref>M69</xm:sqref>
            </x14:sparkline>
            <x14:sparkline>
              <xm:f>'mem acc'!Y79:Z79</xm:f>
              <xm:sqref>N69</xm:sqref>
            </x14:sparkline>
            <x14:sparkline>
              <xm:f>'mem acc'!AA79:AB79</xm:f>
              <xm:sqref>O69</xm:sqref>
            </x14:sparkline>
            <x14:sparkline>
              <xm:f>'mem acc'!AC79:AD79</xm:f>
              <xm:sqref>P69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acc'!N78:Q78</xm:f>
              <xm:sqref>K68</xm:sqref>
            </x14:sparkline>
            <x14:sparkline>
              <xm:f>'mem acc'!R78:U78</xm:f>
              <xm:sqref>L68</xm:sqref>
            </x14:sparkline>
            <x14:sparkline>
              <xm:f>'mem acc'!W78:X78</xm:f>
              <xm:sqref>M68</xm:sqref>
            </x14:sparkline>
            <x14:sparkline>
              <xm:f>'mem acc'!Y78:Z78</xm:f>
              <xm:sqref>N68</xm:sqref>
            </x14:sparkline>
            <x14:sparkline>
              <xm:f>'mem acc'!AA78:AB78</xm:f>
              <xm:sqref>O68</xm:sqref>
            </x14:sparkline>
            <x14:sparkline>
              <xm:f>'mem acc'!AC78:AD78</xm:f>
              <xm:sqref>P68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acc'!N76:Q76</xm:f>
              <xm:sqref>K67</xm:sqref>
            </x14:sparkline>
            <x14:sparkline>
              <xm:f>'mem acc'!R76:U76</xm:f>
              <xm:sqref>L67</xm:sqref>
            </x14:sparkline>
            <x14:sparkline>
              <xm:f>'mem acc'!W76:X76</xm:f>
              <xm:sqref>M67</xm:sqref>
            </x14:sparkline>
            <x14:sparkline>
              <xm:f>'mem acc'!Y76:Z76</xm:f>
              <xm:sqref>N67</xm:sqref>
            </x14:sparkline>
            <x14:sparkline>
              <xm:f>'mem acc'!AA76:AB76</xm:f>
              <xm:sqref>O67</xm:sqref>
            </x14:sparkline>
            <x14:sparkline>
              <xm:f>'mem acc'!AC76:AD76</xm:f>
              <xm:sqref>P67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acc'!N75:Q75</xm:f>
              <xm:sqref>K66</xm:sqref>
            </x14:sparkline>
            <x14:sparkline>
              <xm:f>'mem acc'!R75:U75</xm:f>
              <xm:sqref>L66</xm:sqref>
            </x14:sparkline>
            <x14:sparkline>
              <xm:f>'mem acc'!W75:X75</xm:f>
              <xm:sqref>M66</xm:sqref>
            </x14:sparkline>
            <x14:sparkline>
              <xm:f>'mem acc'!Y75:Z75</xm:f>
              <xm:sqref>N66</xm:sqref>
            </x14:sparkline>
            <x14:sparkline>
              <xm:f>'mem acc'!AA75:AB75</xm:f>
              <xm:sqref>O66</xm:sqref>
            </x14:sparkline>
            <x14:sparkline>
              <xm:f>'mem acc'!AC75:AD75</xm:f>
              <xm:sqref>P66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acc'!N70:Q70</xm:f>
              <xm:sqref>K65</xm:sqref>
            </x14:sparkline>
            <x14:sparkline>
              <xm:f>'mem acc'!R70:U70</xm:f>
              <xm:sqref>L65</xm:sqref>
            </x14:sparkline>
            <x14:sparkline>
              <xm:f>'mem acc'!W70:X70</xm:f>
              <xm:sqref>M65</xm:sqref>
            </x14:sparkline>
            <x14:sparkline>
              <xm:f>'mem acc'!Y70:Z70</xm:f>
              <xm:sqref>N65</xm:sqref>
            </x14:sparkline>
            <x14:sparkline>
              <xm:f>'mem acc'!AA70:AB70</xm:f>
              <xm:sqref>O65</xm:sqref>
            </x14:sparkline>
            <x14:sparkline>
              <xm:f>'mem acc'!AC70:AD70</xm:f>
              <xm:sqref>P65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acc'!N69:Q69</xm:f>
              <xm:sqref>K64</xm:sqref>
            </x14:sparkline>
            <x14:sparkline>
              <xm:f>'mem acc'!R69:U69</xm:f>
              <xm:sqref>L64</xm:sqref>
            </x14:sparkline>
            <x14:sparkline>
              <xm:f>'mem acc'!W69:X69</xm:f>
              <xm:sqref>M64</xm:sqref>
            </x14:sparkline>
            <x14:sparkline>
              <xm:f>'mem acc'!Y69:Z69</xm:f>
              <xm:sqref>N64</xm:sqref>
            </x14:sparkline>
            <x14:sparkline>
              <xm:f>'mem acc'!AA69:AB69</xm:f>
              <xm:sqref>O64</xm:sqref>
            </x14:sparkline>
            <x14:sparkline>
              <xm:f>'mem acc'!AC69:AD69</xm:f>
              <xm:sqref>P64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acc'!N68:Q68</xm:f>
              <xm:sqref>K63</xm:sqref>
            </x14:sparkline>
            <x14:sparkline>
              <xm:f>'mem acc'!R68:U68</xm:f>
              <xm:sqref>L63</xm:sqref>
            </x14:sparkline>
            <x14:sparkline>
              <xm:f>'mem acc'!W68:X68</xm:f>
              <xm:sqref>M63</xm:sqref>
            </x14:sparkline>
            <x14:sparkline>
              <xm:f>'mem acc'!Y68:Z68</xm:f>
              <xm:sqref>N63</xm:sqref>
            </x14:sparkline>
            <x14:sparkline>
              <xm:f>'mem acc'!AA68:AB68</xm:f>
              <xm:sqref>O63</xm:sqref>
            </x14:sparkline>
            <x14:sparkline>
              <xm:f>'mem acc'!AC68:AD68</xm:f>
              <xm:sqref>P63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acc'!N67:Q67</xm:f>
              <xm:sqref>K62</xm:sqref>
            </x14:sparkline>
            <x14:sparkline>
              <xm:f>'mem acc'!R67:U67</xm:f>
              <xm:sqref>L62</xm:sqref>
            </x14:sparkline>
            <x14:sparkline>
              <xm:f>'mem acc'!W67:X67</xm:f>
              <xm:sqref>M62</xm:sqref>
            </x14:sparkline>
            <x14:sparkline>
              <xm:f>'mem acc'!Y67:Z67</xm:f>
              <xm:sqref>N62</xm:sqref>
            </x14:sparkline>
            <x14:sparkline>
              <xm:f>'mem acc'!AA67:AB67</xm:f>
              <xm:sqref>O62</xm:sqref>
            </x14:sparkline>
            <x14:sparkline>
              <xm:f>'mem acc'!AC67:AD67</xm:f>
              <xm:sqref>P62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acc'!N66:Q66</xm:f>
              <xm:sqref>K61</xm:sqref>
            </x14:sparkline>
            <x14:sparkline>
              <xm:f>'mem acc'!R66:U66</xm:f>
              <xm:sqref>L61</xm:sqref>
            </x14:sparkline>
            <x14:sparkline>
              <xm:f>'mem acc'!W66:X66</xm:f>
              <xm:sqref>M61</xm:sqref>
            </x14:sparkline>
            <x14:sparkline>
              <xm:f>'mem acc'!Y66:Z66</xm:f>
              <xm:sqref>N61</xm:sqref>
            </x14:sparkline>
            <x14:sparkline>
              <xm:f>'mem acc'!AA66:AB66</xm:f>
              <xm:sqref>O61</xm:sqref>
            </x14:sparkline>
            <x14:sparkline>
              <xm:f>'mem acc'!AC66:AD66</xm:f>
              <xm:sqref>P61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acc'!N65:Q65</xm:f>
              <xm:sqref>K60</xm:sqref>
            </x14:sparkline>
            <x14:sparkline>
              <xm:f>'mem acc'!R65:U65</xm:f>
              <xm:sqref>L60</xm:sqref>
            </x14:sparkline>
            <x14:sparkline>
              <xm:f>'mem acc'!W65:X65</xm:f>
              <xm:sqref>M60</xm:sqref>
            </x14:sparkline>
            <x14:sparkline>
              <xm:f>'mem acc'!Y65:Z65</xm:f>
              <xm:sqref>N60</xm:sqref>
            </x14:sparkline>
            <x14:sparkline>
              <xm:f>'mem acc'!AA65:AB65</xm:f>
              <xm:sqref>O60</xm:sqref>
            </x14:sparkline>
            <x14:sparkline>
              <xm:f>'mem acc'!AC65:AD65</xm:f>
              <xm:sqref>P60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acc'!N64:Q64</xm:f>
              <xm:sqref>K59</xm:sqref>
            </x14:sparkline>
            <x14:sparkline>
              <xm:f>'mem acc'!R64:U64</xm:f>
              <xm:sqref>L59</xm:sqref>
            </x14:sparkline>
            <x14:sparkline>
              <xm:f>'mem acc'!W64:X64</xm:f>
              <xm:sqref>M59</xm:sqref>
            </x14:sparkline>
            <x14:sparkline>
              <xm:f>'mem acc'!Y64:Z64</xm:f>
              <xm:sqref>N59</xm:sqref>
            </x14:sparkline>
            <x14:sparkline>
              <xm:f>'mem acc'!AA64:AB64</xm:f>
              <xm:sqref>O59</xm:sqref>
            </x14:sparkline>
            <x14:sparkline>
              <xm:f>'mem acc'!AC64:AD64</xm:f>
              <xm:sqref>P59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acc'!N57:Q57</xm:f>
              <xm:sqref>K54</xm:sqref>
            </x14:sparkline>
            <x14:sparkline>
              <xm:f>'mem acc'!R57:U57</xm:f>
              <xm:sqref>L54</xm:sqref>
            </x14:sparkline>
            <x14:sparkline>
              <xm:f>'mem acc'!W57:X57</xm:f>
              <xm:sqref>M54</xm:sqref>
            </x14:sparkline>
            <x14:sparkline>
              <xm:f>'mem acc'!Y57:Z57</xm:f>
              <xm:sqref>N54</xm:sqref>
            </x14:sparkline>
            <x14:sparkline>
              <xm:f>'mem acc'!AA57:AB57</xm:f>
              <xm:sqref>O54</xm:sqref>
            </x14:sparkline>
            <x14:sparkline>
              <xm:f>'mem acc'!AC57:AD57</xm:f>
              <xm:sqref>P54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acc'!N59:Q59</xm:f>
              <xm:sqref>K56</xm:sqref>
            </x14:sparkline>
            <x14:sparkline>
              <xm:f>'mem acc'!R59:U59</xm:f>
              <xm:sqref>L56</xm:sqref>
            </x14:sparkline>
            <x14:sparkline>
              <xm:f>'mem acc'!W59:X59</xm:f>
              <xm:sqref>M56</xm:sqref>
            </x14:sparkline>
            <x14:sparkline>
              <xm:f>'mem acc'!Y59:Z59</xm:f>
              <xm:sqref>N56</xm:sqref>
            </x14:sparkline>
            <x14:sparkline>
              <xm:f>'mem acc'!AA59:AB59</xm:f>
              <xm:sqref>O56</xm:sqref>
            </x14:sparkline>
            <x14:sparkline>
              <xm:f>'mem acc'!AC59:AD59</xm:f>
              <xm:sqref>P56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acc'!N3:Q3</xm:f>
              <xm:sqref>K4</xm:sqref>
            </x14:sparkline>
            <x14:sparkline>
              <xm:f>'mem acc'!AC3:AD3</xm:f>
              <xm:sqref>P4</xm:sqref>
            </x14:sparkline>
            <x14:sparkline>
              <xm:f>'mem acc'!AA3:AB3</xm:f>
              <xm:sqref>O4</xm:sqref>
            </x14:sparkline>
            <x14:sparkline>
              <xm:f>'mem acc'!Y3:Z3</xm:f>
              <xm:sqref>N4</xm:sqref>
            </x14:sparkline>
            <x14:sparkline>
              <xm:f>'mem acc'!W3:X3</xm:f>
              <xm:sqref>M4</xm:sqref>
            </x14:sparkline>
            <x14:sparkline>
              <xm:f>'mem acc'!R3:U3</xm:f>
              <xm:sqref>L4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acc'!N56:Q56</xm:f>
              <xm:sqref>K53</xm:sqref>
            </x14:sparkline>
            <x14:sparkline>
              <xm:f>'mem acc'!R56:U56</xm:f>
              <xm:sqref>L53</xm:sqref>
            </x14:sparkline>
            <x14:sparkline>
              <xm:f>'mem acc'!W56:X56</xm:f>
              <xm:sqref>M53</xm:sqref>
            </x14:sparkline>
            <x14:sparkline>
              <xm:f>'mem acc'!Y56:Z56</xm:f>
              <xm:sqref>N53</xm:sqref>
            </x14:sparkline>
            <x14:sparkline>
              <xm:f>'mem acc'!AA56:AB56</xm:f>
              <xm:sqref>O53</xm:sqref>
            </x14:sparkline>
            <x14:sparkline>
              <xm:f>'mem acc'!AC56:AD56</xm:f>
              <xm:sqref>P53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acc'!N51:Q51</xm:f>
              <xm:sqref>K49</xm:sqref>
            </x14:sparkline>
            <x14:sparkline>
              <xm:f>'mem acc'!R51:U51</xm:f>
              <xm:sqref>L49</xm:sqref>
            </x14:sparkline>
            <x14:sparkline>
              <xm:f>'mem acc'!W51:X51</xm:f>
              <xm:sqref>M49</xm:sqref>
            </x14:sparkline>
            <x14:sparkline>
              <xm:f>'mem acc'!Y51:Z51</xm:f>
              <xm:sqref>N49</xm:sqref>
            </x14:sparkline>
            <x14:sparkline>
              <xm:f>'mem acc'!AA51:AB51</xm:f>
              <xm:sqref>O49</xm:sqref>
            </x14:sparkline>
            <x14:sparkline>
              <xm:f>'mem acc'!AC51:AD51</xm:f>
              <xm:sqref>P49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acc'!N48:Q48</xm:f>
              <xm:sqref>K46</xm:sqref>
            </x14:sparkline>
            <x14:sparkline>
              <xm:f>'mem acc'!R48:U48</xm:f>
              <xm:sqref>L46</xm:sqref>
            </x14:sparkline>
            <x14:sparkline>
              <xm:f>'mem acc'!W48:X48</xm:f>
              <xm:sqref>M46</xm:sqref>
            </x14:sparkline>
            <x14:sparkline>
              <xm:f>'mem acc'!Y48:Z48</xm:f>
              <xm:sqref>N46</xm:sqref>
            </x14:sparkline>
            <x14:sparkline>
              <xm:f>'mem acc'!AA48:AB48</xm:f>
              <xm:sqref>O46</xm:sqref>
            </x14:sparkline>
            <x14:sparkline>
              <xm:f>'mem acc'!AC48:AD48</xm:f>
              <xm:sqref>P46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acc'!N47:Q47</xm:f>
              <xm:sqref>K45</xm:sqref>
            </x14:sparkline>
            <x14:sparkline>
              <xm:f>'mem acc'!R47:U47</xm:f>
              <xm:sqref>L45</xm:sqref>
            </x14:sparkline>
            <x14:sparkline>
              <xm:f>'mem acc'!W47:X47</xm:f>
              <xm:sqref>M45</xm:sqref>
            </x14:sparkline>
            <x14:sparkline>
              <xm:f>'mem acc'!Y47:Z47</xm:f>
              <xm:sqref>N45</xm:sqref>
            </x14:sparkline>
            <x14:sparkline>
              <xm:f>'mem acc'!AA47:AB47</xm:f>
              <xm:sqref>O45</xm:sqref>
            </x14:sparkline>
            <x14:sparkline>
              <xm:f>'mem acc'!AC47:AD47</xm:f>
              <xm:sqref>P45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acc'!N45:Q45</xm:f>
              <xm:sqref>K43</xm:sqref>
            </x14:sparkline>
            <x14:sparkline>
              <xm:f>'mem acc'!R45:U45</xm:f>
              <xm:sqref>L43</xm:sqref>
            </x14:sparkline>
            <x14:sparkline>
              <xm:f>'mem acc'!W45:X45</xm:f>
              <xm:sqref>M43</xm:sqref>
            </x14:sparkline>
            <x14:sparkline>
              <xm:f>'mem acc'!Y45:Z45</xm:f>
              <xm:sqref>N43</xm:sqref>
            </x14:sparkline>
            <x14:sparkline>
              <xm:f>'mem acc'!AA45:AB45</xm:f>
              <xm:sqref>O43</xm:sqref>
            </x14:sparkline>
            <x14:sparkline>
              <xm:f>'mem acc'!AC45:AD45</xm:f>
              <xm:sqref>P43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acc'!N42:Q42</xm:f>
              <xm:sqref>K40</xm:sqref>
            </x14:sparkline>
            <x14:sparkline>
              <xm:f>'mem acc'!R42:U42</xm:f>
              <xm:sqref>L40</xm:sqref>
            </x14:sparkline>
            <x14:sparkline>
              <xm:f>'mem acc'!W42:X42</xm:f>
              <xm:sqref>M40</xm:sqref>
            </x14:sparkline>
            <x14:sparkline>
              <xm:f>'mem acc'!Y42:Z42</xm:f>
              <xm:sqref>N40</xm:sqref>
            </x14:sparkline>
            <x14:sparkline>
              <xm:f>'mem acc'!AA42:AB42</xm:f>
              <xm:sqref>O40</xm:sqref>
            </x14:sparkline>
            <x14:sparkline>
              <xm:f>'mem acc'!AC42:AD42</xm:f>
              <xm:sqref>P40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acc'!N41:Q41</xm:f>
              <xm:sqref>K39</xm:sqref>
            </x14:sparkline>
            <x14:sparkline>
              <xm:f>'mem acc'!R41:U41</xm:f>
              <xm:sqref>L39</xm:sqref>
            </x14:sparkline>
            <x14:sparkline>
              <xm:f>'mem acc'!W41:X41</xm:f>
              <xm:sqref>M39</xm:sqref>
            </x14:sparkline>
            <x14:sparkline>
              <xm:f>'mem acc'!Y41:Z41</xm:f>
              <xm:sqref>N39</xm:sqref>
            </x14:sparkline>
            <x14:sparkline>
              <xm:f>'mem acc'!AA41:AB41</xm:f>
              <xm:sqref>O39</xm:sqref>
            </x14:sparkline>
            <x14:sparkline>
              <xm:f>'mem acc'!AC41:AD41</xm:f>
              <xm:sqref>P39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acc'!N40:Q40</xm:f>
              <xm:sqref>K38</xm:sqref>
            </x14:sparkline>
            <x14:sparkline>
              <xm:f>'mem acc'!R40:U40</xm:f>
              <xm:sqref>L38</xm:sqref>
            </x14:sparkline>
            <x14:sparkline>
              <xm:f>'mem acc'!W40:X40</xm:f>
              <xm:sqref>M38</xm:sqref>
            </x14:sparkline>
            <x14:sparkline>
              <xm:f>'mem acc'!Y40:Z40</xm:f>
              <xm:sqref>N38</xm:sqref>
            </x14:sparkline>
            <x14:sparkline>
              <xm:f>'mem acc'!AA40:AB40</xm:f>
              <xm:sqref>O38</xm:sqref>
            </x14:sparkline>
            <x14:sparkline>
              <xm:f>'mem acc'!AC40:AD40</xm:f>
              <xm:sqref>P38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acc'!N38:Q38</xm:f>
              <xm:sqref>K36</xm:sqref>
            </x14:sparkline>
            <x14:sparkline>
              <xm:f>'mem acc'!R38:U38</xm:f>
              <xm:sqref>L36</xm:sqref>
            </x14:sparkline>
            <x14:sparkline>
              <xm:f>'mem acc'!W38:X38</xm:f>
              <xm:sqref>M36</xm:sqref>
            </x14:sparkline>
            <x14:sparkline>
              <xm:f>'mem acc'!Y38:Z38</xm:f>
              <xm:sqref>N36</xm:sqref>
            </x14:sparkline>
            <x14:sparkline>
              <xm:f>'mem acc'!AA38:AB38</xm:f>
              <xm:sqref>O36</xm:sqref>
            </x14:sparkline>
            <x14:sparkline>
              <xm:f>'mem acc'!AC38:AD38</xm:f>
              <xm:sqref>P36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acc'!N37:Q37</xm:f>
              <xm:sqref>K35</xm:sqref>
            </x14:sparkline>
            <x14:sparkline>
              <xm:f>'mem acc'!R37:U37</xm:f>
              <xm:sqref>L35</xm:sqref>
            </x14:sparkline>
            <x14:sparkline>
              <xm:f>'mem acc'!W37:X37</xm:f>
              <xm:sqref>M35</xm:sqref>
            </x14:sparkline>
            <x14:sparkline>
              <xm:f>'mem acc'!Y37:Z37</xm:f>
              <xm:sqref>N35</xm:sqref>
            </x14:sparkline>
            <x14:sparkline>
              <xm:f>'mem acc'!AA37:AB37</xm:f>
              <xm:sqref>O35</xm:sqref>
            </x14:sparkline>
            <x14:sparkline>
              <xm:f>'mem acc'!AC37:AD37</xm:f>
              <xm:sqref>P35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acc'!N35:Q35</xm:f>
              <xm:sqref>K34</xm:sqref>
            </x14:sparkline>
            <x14:sparkline>
              <xm:f>'mem acc'!R35:U35</xm:f>
              <xm:sqref>L34</xm:sqref>
            </x14:sparkline>
            <x14:sparkline>
              <xm:f>'mem acc'!W35:X35</xm:f>
              <xm:sqref>M34</xm:sqref>
            </x14:sparkline>
            <x14:sparkline>
              <xm:f>'mem acc'!Y35:Z35</xm:f>
              <xm:sqref>N34</xm:sqref>
            </x14:sparkline>
            <x14:sparkline>
              <xm:f>'mem acc'!AA35:AB35</xm:f>
              <xm:sqref>O34</xm:sqref>
            </x14:sparkline>
            <x14:sparkline>
              <xm:f>'mem acc'!AC35:AD35</xm:f>
              <xm:sqref>P34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acc'!N34:Q34</xm:f>
              <xm:sqref>K33</xm:sqref>
            </x14:sparkline>
            <x14:sparkline>
              <xm:f>'mem acc'!R34:U34</xm:f>
              <xm:sqref>L33</xm:sqref>
            </x14:sparkline>
            <x14:sparkline>
              <xm:f>'mem acc'!W34:X34</xm:f>
              <xm:sqref>M33</xm:sqref>
            </x14:sparkline>
            <x14:sparkline>
              <xm:f>'mem acc'!Y34:Z34</xm:f>
              <xm:sqref>N33</xm:sqref>
            </x14:sparkline>
            <x14:sparkline>
              <xm:f>'mem acc'!AA34:AB34</xm:f>
              <xm:sqref>O33</xm:sqref>
            </x14:sparkline>
            <x14:sparkline>
              <xm:f>'mem acc'!AC34:AD34</xm:f>
              <xm:sqref>P33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acc'!N33:Q33</xm:f>
              <xm:sqref>K32</xm:sqref>
            </x14:sparkline>
            <x14:sparkline>
              <xm:f>'mem acc'!R33:U33</xm:f>
              <xm:sqref>L32</xm:sqref>
            </x14:sparkline>
            <x14:sparkline>
              <xm:f>'mem acc'!W33:X33</xm:f>
              <xm:sqref>M32</xm:sqref>
            </x14:sparkline>
            <x14:sparkline>
              <xm:f>'mem acc'!Y33:Z33</xm:f>
              <xm:sqref>N32</xm:sqref>
            </x14:sparkline>
            <x14:sparkline>
              <xm:f>'mem acc'!AA33:AB33</xm:f>
              <xm:sqref>O32</xm:sqref>
            </x14:sparkline>
            <x14:sparkline>
              <xm:f>'mem acc'!AC33:AD33</xm:f>
              <xm:sqref>P32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acc'!N32:Q32</xm:f>
              <xm:sqref>K31</xm:sqref>
            </x14:sparkline>
            <x14:sparkline>
              <xm:f>'mem acc'!R32:U32</xm:f>
              <xm:sqref>L31</xm:sqref>
            </x14:sparkline>
            <x14:sparkline>
              <xm:f>'mem acc'!W32:X32</xm:f>
              <xm:sqref>M31</xm:sqref>
            </x14:sparkline>
            <x14:sparkline>
              <xm:f>'mem acc'!Y32:Z32</xm:f>
              <xm:sqref>N31</xm:sqref>
            </x14:sparkline>
            <x14:sparkline>
              <xm:f>'mem acc'!AA32:AB32</xm:f>
              <xm:sqref>O31</xm:sqref>
            </x14:sparkline>
            <x14:sparkline>
              <xm:f>'mem acc'!AC32:AD32</xm:f>
              <xm:sqref>P31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acc'!N31:Q31</xm:f>
              <xm:sqref>K30</xm:sqref>
            </x14:sparkline>
            <x14:sparkline>
              <xm:f>'mem acc'!R31:U31</xm:f>
              <xm:sqref>L30</xm:sqref>
            </x14:sparkline>
            <x14:sparkline>
              <xm:f>'mem acc'!W31:X31</xm:f>
              <xm:sqref>M30</xm:sqref>
            </x14:sparkline>
            <x14:sparkline>
              <xm:f>'mem acc'!Y31:Z31</xm:f>
              <xm:sqref>N30</xm:sqref>
            </x14:sparkline>
            <x14:sparkline>
              <xm:f>'mem acc'!AA31:AB31</xm:f>
              <xm:sqref>O30</xm:sqref>
            </x14:sparkline>
            <x14:sparkline>
              <xm:f>'mem acc'!AC31:AD31</xm:f>
              <xm:sqref>P30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acc'!N30:Q30</xm:f>
              <xm:sqref>K29</xm:sqref>
            </x14:sparkline>
            <x14:sparkline>
              <xm:f>'mem acc'!R30:U30</xm:f>
              <xm:sqref>L29</xm:sqref>
            </x14:sparkline>
            <x14:sparkline>
              <xm:f>'mem acc'!W30:X30</xm:f>
              <xm:sqref>M29</xm:sqref>
            </x14:sparkline>
            <x14:sparkline>
              <xm:f>'mem acc'!Y30:Z30</xm:f>
              <xm:sqref>N29</xm:sqref>
            </x14:sparkline>
            <x14:sparkline>
              <xm:f>'mem acc'!AA30:AB30</xm:f>
              <xm:sqref>O29</xm:sqref>
            </x14:sparkline>
            <x14:sparkline>
              <xm:f>'mem acc'!AC30:AD30</xm:f>
              <xm:sqref>P29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acc'!N29:Q29</xm:f>
              <xm:sqref>K28</xm:sqref>
            </x14:sparkline>
            <x14:sparkline>
              <xm:f>'mem acc'!R29:U29</xm:f>
              <xm:sqref>L28</xm:sqref>
            </x14:sparkline>
            <x14:sparkline>
              <xm:f>'mem acc'!W29:X29</xm:f>
              <xm:sqref>M28</xm:sqref>
            </x14:sparkline>
            <x14:sparkline>
              <xm:f>'mem acc'!Y29:Z29</xm:f>
              <xm:sqref>N28</xm:sqref>
            </x14:sparkline>
            <x14:sparkline>
              <xm:f>'mem acc'!AA29:AB29</xm:f>
              <xm:sqref>O28</xm:sqref>
            </x14:sparkline>
            <x14:sparkline>
              <xm:f>'mem acc'!AC29:AD29</xm:f>
              <xm:sqref>P28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acc'!N28:Q28</xm:f>
              <xm:sqref>K27</xm:sqref>
            </x14:sparkline>
            <x14:sparkline>
              <xm:f>'mem acc'!R28:U28</xm:f>
              <xm:sqref>L27</xm:sqref>
            </x14:sparkline>
            <x14:sparkline>
              <xm:f>'mem acc'!W28:X28</xm:f>
              <xm:sqref>M27</xm:sqref>
            </x14:sparkline>
            <x14:sparkline>
              <xm:f>'mem acc'!Y28:Z28</xm:f>
              <xm:sqref>N27</xm:sqref>
            </x14:sparkline>
            <x14:sparkline>
              <xm:f>'mem acc'!AA28:AB28</xm:f>
              <xm:sqref>O27</xm:sqref>
            </x14:sparkline>
            <x14:sparkline>
              <xm:f>'mem acc'!AC28:AD28</xm:f>
              <xm:sqref>P27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acc'!N27:Q27</xm:f>
              <xm:sqref>K26</xm:sqref>
            </x14:sparkline>
            <x14:sparkline>
              <xm:f>'mem acc'!R27:U27</xm:f>
              <xm:sqref>L26</xm:sqref>
            </x14:sparkline>
            <x14:sparkline>
              <xm:f>'mem acc'!W27:X27</xm:f>
              <xm:sqref>M26</xm:sqref>
            </x14:sparkline>
            <x14:sparkline>
              <xm:f>'mem acc'!Y27:Z27</xm:f>
              <xm:sqref>N26</xm:sqref>
            </x14:sparkline>
            <x14:sparkline>
              <xm:f>'mem acc'!AA27:AB27</xm:f>
              <xm:sqref>O26</xm:sqref>
            </x14:sparkline>
            <x14:sparkline>
              <xm:f>'mem acc'!AC27:AD27</xm:f>
              <xm:sqref>P26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acc'!N26:Q26</xm:f>
              <xm:sqref>K25</xm:sqref>
            </x14:sparkline>
            <x14:sparkline>
              <xm:f>'mem acc'!R26:U26</xm:f>
              <xm:sqref>L25</xm:sqref>
            </x14:sparkline>
            <x14:sparkline>
              <xm:f>'mem acc'!W26:X26</xm:f>
              <xm:sqref>M25</xm:sqref>
            </x14:sparkline>
            <x14:sparkline>
              <xm:f>'mem acc'!Y26:Z26</xm:f>
              <xm:sqref>N25</xm:sqref>
            </x14:sparkline>
            <x14:sparkline>
              <xm:f>'mem acc'!AA26:AB26</xm:f>
              <xm:sqref>O25</xm:sqref>
            </x14:sparkline>
            <x14:sparkline>
              <xm:f>'mem acc'!AC26:AD26</xm:f>
              <xm:sqref>P25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acc'!N25:Q25</xm:f>
              <xm:sqref>K24</xm:sqref>
            </x14:sparkline>
            <x14:sparkline>
              <xm:f>'mem acc'!R25:U25</xm:f>
              <xm:sqref>L24</xm:sqref>
            </x14:sparkline>
            <x14:sparkline>
              <xm:f>'mem acc'!W25:X25</xm:f>
              <xm:sqref>M24</xm:sqref>
            </x14:sparkline>
            <x14:sparkline>
              <xm:f>'mem acc'!Y25:Z25</xm:f>
              <xm:sqref>N24</xm:sqref>
            </x14:sparkline>
            <x14:sparkline>
              <xm:f>'mem acc'!AA25:AB25</xm:f>
              <xm:sqref>O24</xm:sqref>
            </x14:sparkline>
            <x14:sparkline>
              <xm:f>'mem acc'!AC25:AD25</xm:f>
              <xm:sqref>P24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acc'!N23:Q23</xm:f>
              <xm:sqref>K21</xm:sqref>
            </x14:sparkline>
            <x14:sparkline>
              <xm:f>'mem acc'!R23:U23</xm:f>
              <xm:sqref>L21</xm:sqref>
            </x14:sparkline>
            <x14:sparkline>
              <xm:f>'mem acc'!W23:X23</xm:f>
              <xm:sqref>M21</xm:sqref>
            </x14:sparkline>
            <x14:sparkline>
              <xm:f>'mem acc'!Y23:Z23</xm:f>
              <xm:sqref>N21</xm:sqref>
            </x14:sparkline>
            <x14:sparkline>
              <xm:f>'mem acc'!AA23:AB23</xm:f>
              <xm:sqref>O21</xm:sqref>
            </x14:sparkline>
            <x14:sparkline>
              <xm:f>'mem acc'!AC23:AD23</xm:f>
              <xm:sqref>P21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acc'!N22:Q22</xm:f>
              <xm:sqref>K20</xm:sqref>
            </x14:sparkline>
            <x14:sparkline>
              <xm:f>'mem acc'!R22:U22</xm:f>
              <xm:sqref>L20</xm:sqref>
            </x14:sparkline>
            <x14:sparkline>
              <xm:f>'mem acc'!W22:X22</xm:f>
              <xm:sqref>M20</xm:sqref>
            </x14:sparkline>
            <x14:sparkline>
              <xm:f>'mem acc'!Y22:Z22</xm:f>
              <xm:sqref>N20</xm:sqref>
            </x14:sparkline>
            <x14:sparkline>
              <xm:f>'mem acc'!AA22:AB22</xm:f>
              <xm:sqref>O20</xm:sqref>
            </x14:sparkline>
            <x14:sparkline>
              <xm:f>'mem acc'!AC22:AD22</xm:f>
              <xm:sqref>P20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acc'!N21:Q21</xm:f>
              <xm:sqref>K19</xm:sqref>
            </x14:sparkline>
            <x14:sparkline>
              <xm:f>'mem acc'!R21:U21</xm:f>
              <xm:sqref>L19</xm:sqref>
            </x14:sparkline>
            <x14:sparkline>
              <xm:f>'mem acc'!W21:X21</xm:f>
              <xm:sqref>M19</xm:sqref>
            </x14:sparkline>
            <x14:sparkline>
              <xm:f>'mem acc'!Y21:Z21</xm:f>
              <xm:sqref>N19</xm:sqref>
            </x14:sparkline>
            <x14:sparkline>
              <xm:f>'mem acc'!AA21:AB21</xm:f>
              <xm:sqref>O19</xm:sqref>
            </x14:sparkline>
            <x14:sparkline>
              <xm:f>'mem acc'!AC21:AD21</xm:f>
              <xm:sqref>P19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acc'!N18:Q18</xm:f>
              <xm:sqref>K16</xm:sqref>
            </x14:sparkline>
            <x14:sparkline>
              <xm:f>'mem acc'!R18:U18</xm:f>
              <xm:sqref>L16</xm:sqref>
            </x14:sparkline>
            <x14:sparkline>
              <xm:f>'mem acc'!W18:X18</xm:f>
              <xm:sqref>M16</xm:sqref>
            </x14:sparkline>
            <x14:sparkline>
              <xm:f>'mem acc'!Y18:Z18</xm:f>
              <xm:sqref>N16</xm:sqref>
            </x14:sparkline>
            <x14:sparkline>
              <xm:f>'mem acc'!AA18:AB18</xm:f>
              <xm:sqref>O16</xm:sqref>
            </x14:sparkline>
            <x14:sparkline>
              <xm:f>'mem acc'!AC18:AD18</xm:f>
              <xm:sqref>P16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acc'!N17:Q17</xm:f>
              <xm:sqref>K15</xm:sqref>
            </x14:sparkline>
            <x14:sparkline>
              <xm:f>'mem acc'!R17:U17</xm:f>
              <xm:sqref>L15</xm:sqref>
            </x14:sparkline>
            <x14:sparkline>
              <xm:f>'mem acc'!W17:X17</xm:f>
              <xm:sqref>M15</xm:sqref>
            </x14:sparkline>
            <x14:sparkline>
              <xm:f>'mem acc'!Y17:Z17</xm:f>
              <xm:sqref>N15</xm:sqref>
            </x14:sparkline>
            <x14:sparkline>
              <xm:f>'mem acc'!AA17:AB17</xm:f>
              <xm:sqref>O15</xm:sqref>
            </x14:sparkline>
            <x14:sparkline>
              <xm:f>'mem acc'!AC17:AD17</xm:f>
              <xm:sqref>P15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acc'!N16:Q16</xm:f>
              <xm:sqref>K14</xm:sqref>
            </x14:sparkline>
            <x14:sparkline>
              <xm:f>'mem acc'!R16:U16</xm:f>
              <xm:sqref>L14</xm:sqref>
            </x14:sparkline>
            <x14:sparkline>
              <xm:f>'mem acc'!W16:X16</xm:f>
              <xm:sqref>M14</xm:sqref>
            </x14:sparkline>
            <x14:sparkline>
              <xm:f>'mem acc'!Y16:Z16</xm:f>
              <xm:sqref>N14</xm:sqref>
            </x14:sparkline>
            <x14:sparkline>
              <xm:f>'mem acc'!AA16:AB16</xm:f>
              <xm:sqref>O14</xm:sqref>
            </x14:sparkline>
            <x14:sparkline>
              <xm:f>'mem acc'!AC16:AD16</xm:f>
              <xm:sqref>P14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acc'!N19:Q19</xm:f>
              <xm:sqref>K17</xm:sqref>
            </x14:sparkline>
            <x14:sparkline>
              <xm:f>'mem acc'!R19:U19</xm:f>
              <xm:sqref>L17</xm:sqref>
            </x14:sparkline>
            <x14:sparkline>
              <xm:f>'mem acc'!W19:X19</xm:f>
              <xm:sqref>M17</xm:sqref>
            </x14:sparkline>
            <x14:sparkline>
              <xm:f>'mem acc'!Y19:Z19</xm:f>
              <xm:sqref>N17</xm:sqref>
            </x14:sparkline>
            <x14:sparkline>
              <xm:f>'mem acc'!AA19:AB19</xm:f>
              <xm:sqref>O17</xm:sqref>
            </x14:sparkline>
            <x14:sparkline>
              <xm:f>'mem acc'!AC19:AD19</xm:f>
              <xm:sqref>P17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acc'!N14:Q14</xm:f>
              <xm:sqref>K13</xm:sqref>
            </x14:sparkline>
            <x14:sparkline>
              <xm:f>'mem acc'!R14:U14</xm:f>
              <xm:sqref>L13</xm:sqref>
            </x14:sparkline>
            <x14:sparkline>
              <xm:f>'mem acc'!W14:X14</xm:f>
              <xm:sqref>M13</xm:sqref>
            </x14:sparkline>
            <x14:sparkline>
              <xm:f>'mem acc'!Y14:Z14</xm:f>
              <xm:sqref>N13</xm:sqref>
            </x14:sparkline>
            <x14:sparkline>
              <xm:f>'mem acc'!AA14:AB14</xm:f>
              <xm:sqref>O13</xm:sqref>
            </x14:sparkline>
            <x14:sparkline>
              <xm:f>'mem acc'!AC14:AD14</xm:f>
              <xm:sqref>P13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acc'!N13:Q13</xm:f>
              <xm:sqref>K12</xm:sqref>
            </x14:sparkline>
            <x14:sparkline>
              <xm:f>'mem acc'!R13:U13</xm:f>
              <xm:sqref>L12</xm:sqref>
            </x14:sparkline>
            <x14:sparkline>
              <xm:f>'mem acc'!W13:X13</xm:f>
              <xm:sqref>M12</xm:sqref>
            </x14:sparkline>
            <x14:sparkline>
              <xm:f>'mem acc'!Y13:Z13</xm:f>
              <xm:sqref>N12</xm:sqref>
            </x14:sparkline>
            <x14:sparkline>
              <xm:f>'mem acc'!AA13:AB13</xm:f>
              <xm:sqref>O12</xm:sqref>
            </x14:sparkline>
            <x14:sparkline>
              <xm:f>'mem acc'!AC13:AD13</xm:f>
              <xm:sqref>P12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acc'!N12:Q12</xm:f>
              <xm:sqref>K11</xm:sqref>
            </x14:sparkline>
            <x14:sparkline>
              <xm:f>'mem acc'!R12:U12</xm:f>
              <xm:sqref>L11</xm:sqref>
            </x14:sparkline>
            <x14:sparkline>
              <xm:f>'mem acc'!W12:X12</xm:f>
              <xm:sqref>M11</xm:sqref>
            </x14:sparkline>
            <x14:sparkline>
              <xm:f>'mem acc'!Y12:Z12</xm:f>
              <xm:sqref>N11</xm:sqref>
            </x14:sparkline>
            <x14:sparkline>
              <xm:f>'mem acc'!AA12:AB12</xm:f>
              <xm:sqref>O11</xm:sqref>
            </x14:sparkline>
            <x14:sparkline>
              <xm:f>'mem acc'!AC12:AD12</xm:f>
              <xm:sqref>P11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acc'!N9:Q9</xm:f>
              <xm:sqref>K10</xm:sqref>
            </x14:sparkline>
            <x14:sparkline>
              <xm:f>'mem acc'!R9:U9</xm:f>
              <xm:sqref>L10</xm:sqref>
            </x14:sparkline>
            <x14:sparkline>
              <xm:f>'mem acc'!W9:X9</xm:f>
              <xm:sqref>M10</xm:sqref>
            </x14:sparkline>
            <x14:sparkline>
              <xm:f>'mem acc'!Y9:Z9</xm:f>
              <xm:sqref>N10</xm:sqref>
            </x14:sparkline>
            <x14:sparkline>
              <xm:f>'mem acc'!AA9:AB9</xm:f>
              <xm:sqref>O10</xm:sqref>
            </x14:sparkline>
            <x14:sparkline>
              <xm:f>'mem acc'!AC9:AD9</xm:f>
              <xm:sqref>P10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acc'!N7:Q7</xm:f>
              <xm:sqref>K8</xm:sqref>
            </x14:sparkline>
            <x14:sparkline>
              <xm:f>'mem acc'!R7:U7</xm:f>
              <xm:sqref>L8</xm:sqref>
            </x14:sparkline>
            <x14:sparkline>
              <xm:f>'mem acc'!W7:X7</xm:f>
              <xm:sqref>M8</xm:sqref>
            </x14:sparkline>
            <x14:sparkline>
              <xm:f>'mem acc'!Y7:Z7</xm:f>
              <xm:sqref>N8</xm:sqref>
            </x14:sparkline>
            <x14:sparkline>
              <xm:f>'mem acc'!AA7:AB7</xm:f>
              <xm:sqref>O8</xm:sqref>
            </x14:sparkline>
            <x14:sparkline>
              <xm:f>'mem acc'!AC7:AD7</xm:f>
              <xm:sqref>P8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acc'!N4:Q4</xm:f>
              <xm:sqref>K5</xm:sqref>
            </x14:sparkline>
            <x14:sparkline>
              <xm:f>'mem acc'!R4:U4</xm:f>
              <xm:sqref>L5</xm:sqref>
            </x14:sparkline>
            <x14:sparkline>
              <xm:f>'mem acc'!W4:X4</xm:f>
              <xm:sqref>M5</xm:sqref>
            </x14:sparkline>
            <x14:sparkline>
              <xm:f>'mem acc'!Y4:Z4</xm:f>
              <xm:sqref>N5</xm:sqref>
            </x14:sparkline>
            <x14:sparkline>
              <xm:f>'mem acc'!AA4:AB4</xm:f>
              <xm:sqref>O5</xm:sqref>
            </x14:sparkline>
            <x14:sparkline>
              <xm:f>'mem acc'!AC4:AD4</xm:f>
              <xm:sqref>P5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acc'!N6:Q6</xm:f>
              <xm:sqref>K7</xm:sqref>
            </x14:sparkline>
            <x14:sparkline>
              <xm:f>'mem acc'!R6:U6</xm:f>
              <xm:sqref>L7</xm:sqref>
            </x14:sparkline>
            <x14:sparkline>
              <xm:f>'mem acc'!W6:X6</xm:f>
              <xm:sqref>M7</xm:sqref>
            </x14:sparkline>
            <x14:sparkline>
              <xm:f>'mem acc'!Y6:Z6</xm:f>
              <xm:sqref>N7</xm:sqref>
            </x14:sparkline>
            <x14:sparkline>
              <xm:f>'mem acc'!AA6:AB6</xm:f>
              <xm:sqref>O7</xm:sqref>
            </x14:sparkline>
            <x14:sparkline>
              <xm:f>'mem acc'!AC6:AD6</xm:f>
              <xm:sqref>P7</xm:sqref>
            </x14:sparkline>
          </x14:sparklines>
        </x14:sparklineGroup>
        <x14:sparklineGroup manualMax="0" manualMin="0" displayEmptyCellsAs="gap" markers="1" displayXAxis="1" minAxisType="group" maxAxisType="group">
          <x14:colorSeries rgb="FF000000"/>
          <x14:colorNegative rgb="FF0070C0"/>
          <x14:colorAxis rgb="FF000000"/>
          <x14:colorMarkers theme="1"/>
          <x14:colorFirst rgb="FF0070C0"/>
          <x14:colorLast rgb="FF0070C0"/>
          <x14:colorHigh rgb="FF0070C0"/>
          <x14:colorLow rgb="FF0070C0"/>
          <x14:sparklines>
            <x14:sparkline>
              <xm:f>'mem acc'!N80:Q80</xm:f>
              <xm:sqref>K70</xm:sqref>
            </x14:sparkline>
            <x14:sparkline>
              <xm:f>'mem acc'!R80:U80</xm:f>
              <xm:sqref>L70</xm:sqref>
            </x14:sparkline>
            <x14:sparkline>
              <xm:f>'mem acc'!W80:X80</xm:f>
              <xm:sqref>M70</xm:sqref>
            </x14:sparkline>
            <x14:sparkline>
              <xm:f>'mem acc'!Y80:Z80</xm:f>
              <xm:sqref>N70</xm:sqref>
            </x14:sparkline>
            <x14:sparkline>
              <xm:f>'mem acc'!AA80:AB80</xm:f>
              <xm:sqref>O70</xm:sqref>
            </x14:sparkline>
            <x14:sparkline>
              <xm:f>'mem acc'!AC80:AD80</xm:f>
              <xm:sqref>P70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2"/>
  <sheetViews>
    <sheetView workbookViewId="0"/>
  </sheetViews>
  <sheetFormatPr defaultRowHeight="15" x14ac:dyDescent="0.25"/>
  <cols>
    <col min="1" max="1" width="36.7109375" style="6" bestFit="1" customWidth="1"/>
    <col min="2" max="2" width="10.42578125" style="6" bestFit="1" customWidth="1"/>
    <col min="3" max="10" width="6.28515625" style="3" customWidth="1"/>
    <col min="12" max="12" width="36.7109375" style="6" bestFit="1" customWidth="1"/>
    <col min="13" max="13" width="10.42578125" style="6" bestFit="1" customWidth="1"/>
    <col min="14" max="21" width="6.28515625" style="4" customWidth="1"/>
    <col min="23" max="30" width="6.28515625" style="4" customWidth="1"/>
  </cols>
  <sheetData>
    <row r="1" spans="1:30" x14ac:dyDescent="0.25">
      <c r="A1" s="8" t="s">
        <v>329</v>
      </c>
      <c r="C1" s="113" t="s">
        <v>325</v>
      </c>
      <c r="D1" s="113"/>
      <c r="E1" s="113"/>
      <c r="F1" s="113"/>
      <c r="G1" s="113" t="s">
        <v>326</v>
      </c>
      <c r="H1" s="113"/>
      <c r="I1" s="113"/>
      <c r="J1" s="113"/>
      <c r="L1" s="8" t="s">
        <v>329</v>
      </c>
      <c r="N1" s="113" t="s">
        <v>325</v>
      </c>
      <c r="O1" s="113"/>
      <c r="P1" s="113"/>
      <c r="Q1" s="113"/>
      <c r="R1" s="113" t="s">
        <v>326</v>
      </c>
      <c r="S1" s="113"/>
      <c r="T1" s="113"/>
      <c r="U1" s="113"/>
      <c r="W1" s="23" t="s">
        <v>325</v>
      </c>
      <c r="X1" s="23" t="s">
        <v>326</v>
      </c>
      <c r="Y1" s="23"/>
      <c r="Z1" s="23"/>
      <c r="AA1" s="23"/>
      <c r="AB1" s="23"/>
      <c r="AC1" s="23"/>
      <c r="AD1" s="23"/>
    </row>
    <row r="2" spans="1:30" ht="15.75" x14ac:dyDescent="0.25">
      <c r="A2" s="1" t="s">
        <v>330</v>
      </c>
      <c r="B2" s="7" t="s">
        <v>331</v>
      </c>
      <c r="C2" s="5" t="s">
        <v>321</v>
      </c>
      <c r="D2" s="5" t="s">
        <v>322</v>
      </c>
      <c r="E2" s="5" t="s">
        <v>323</v>
      </c>
      <c r="F2" s="5" t="s">
        <v>324</v>
      </c>
      <c r="G2" s="5" t="s">
        <v>321</v>
      </c>
      <c r="H2" s="5" t="s">
        <v>322</v>
      </c>
      <c r="I2" s="5" t="s">
        <v>323</v>
      </c>
      <c r="J2" s="5" t="s">
        <v>324</v>
      </c>
      <c r="L2" s="1" t="s">
        <v>330</v>
      </c>
      <c r="M2" s="7" t="s">
        <v>331</v>
      </c>
      <c r="N2" s="5" t="s">
        <v>321</v>
      </c>
      <c r="O2" s="5" t="s">
        <v>322</v>
      </c>
      <c r="P2" s="5" t="s">
        <v>323</v>
      </c>
      <c r="Q2" s="5" t="s">
        <v>324</v>
      </c>
      <c r="R2" s="5" t="s">
        <v>321</v>
      </c>
      <c r="S2" s="5" t="s">
        <v>322</v>
      </c>
      <c r="T2" s="5" t="s">
        <v>323</v>
      </c>
      <c r="U2" s="5" t="s">
        <v>324</v>
      </c>
      <c r="W2" s="5" t="s">
        <v>321</v>
      </c>
      <c r="X2" s="5" t="s">
        <v>321</v>
      </c>
      <c r="Y2" s="5" t="s">
        <v>322</v>
      </c>
      <c r="Z2" s="5" t="s">
        <v>322</v>
      </c>
      <c r="AA2" s="5" t="s">
        <v>323</v>
      </c>
      <c r="AB2" s="5" t="s">
        <v>323</v>
      </c>
      <c r="AC2" s="5" t="s">
        <v>324</v>
      </c>
      <c r="AD2" s="5" t="s">
        <v>324</v>
      </c>
    </row>
    <row r="3" spans="1:30" x14ac:dyDescent="0.25">
      <c r="A3" s="6" t="s">
        <v>5</v>
      </c>
      <c r="B3" s="6" t="s">
        <v>292</v>
      </c>
      <c r="C3" s="3">
        <v>0.23904988793311288</v>
      </c>
      <c r="D3" s="3">
        <v>0.12844027154732551</v>
      </c>
      <c r="E3" s="3">
        <v>0.51477522304846202</v>
      </c>
      <c r="F3" s="3">
        <v>0.22355264511979628</v>
      </c>
      <c r="G3" s="3">
        <v>0.12186555526262441</v>
      </c>
      <c r="H3" s="3">
        <v>0.22642010714637428</v>
      </c>
      <c r="I3" s="3">
        <v>0.28853452786670264</v>
      </c>
      <c r="J3" s="3">
        <v>0.34314452949866586</v>
      </c>
      <c r="L3" s="6" t="s">
        <v>5</v>
      </c>
      <c r="M3" s="6" t="s">
        <v>292</v>
      </c>
      <c r="N3" s="4">
        <v>6.9368170889687271</v>
      </c>
      <c r="O3" s="4">
        <v>6.9113322750281583</v>
      </c>
      <c r="P3" s="4">
        <v>6.8558672106668119</v>
      </c>
      <c r="Q3" s="4">
        <v>7.2557105137906195</v>
      </c>
      <c r="R3" s="4">
        <v>5.8995776447057411</v>
      </c>
      <c r="S3" s="4">
        <v>5.6933057922600234</v>
      </c>
      <c r="T3" s="4">
        <v>5.9726594863398148</v>
      </c>
      <c r="U3" s="4">
        <v>6.4391935340848567</v>
      </c>
      <c r="W3" s="4">
        <v>6.9368170889687271</v>
      </c>
      <c r="X3" s="4">
        <v>5.8995776447057411</v>
      </c>
      <c r="Y3" s="4">
        <v>6.9113322750281583</v>
      </c>
      <c r="Z3" s="4">
        <v>5.6933057922600234</v>
      </c>
      <c r="AA3" s="4">
        <v>6.8558672106668119</v>
      </c>
      <c r="AB3" s="4">
        <v>5.9726594863398148</v>
      </c>
      <c r="AC3" s="4">
        <v>7.2557105137906195</v>
      </c>
      <c r="AD3" s="4">
        <v>6.4391935340848567</v>
      </c>
    </row>
    <row r="4" spans="1:30" x14ac:dyDescent="0.25">
      <c r="A4" s="6" t="s">
        <v>7</v>
      </c>
      <c r="B4" s="6" t="s">
        <v>224</v>
      </c>
      <c r="C4" s="3">
        <v>0.2736729692912056</v>
      </c>
      <c r="D4" s="3">
        <v>0.14519204861149665</v>
      </c>
      <c r="E4" s="3">
        <v>0.42777512451967503</v>
      </c>
      <c r="F4" s="3">
        <v>0.1293273293778035</v>
      </c>
      <c r="G4" s="3">
        <v>0.18040912640146656</v>
      </c>
      <c r="H4" s="3">
        <v>0.28107380120243902</v>
      </c>
      <c r="I4" s="3">
        <v>0.16376104939507677</v>
      </c>
      <c r="J4" s="3">
        <v>0.1560371363026157</v>
      </c>
      <c r="L4" s="12" t="s">
        <v>7</v>
      </c>
      <c r="M4" s="6" t="s">
        <v>224</v>
      </c>
      <c r="N4" s="4">
        <v>5.8401440534156155</v>
      </c>
      <c r="O4" s="4">
        <v>5.9787381089707425</v>
      </c>
      <c r="P4" s="4">
        <v>5.9167534893233507</v>
      </c>
      <c r="Q4" s="4">
        <v>6.1564499316432224</v>
      </c>
      <c r="R4" s="4">
        <v>4.7826254077904444</v>
      </c>
      <c r="S4" s="4">
        <v>4.6967285302796986</v>
      </c>
      <c r="T4" s="4">
        <v>4.986430828677034</v>
      </c>
      <c r="U4" s="4">
        <v>4.8172602091658954</v>
      </c>
      <c r="W4" s="4">
        <v>5.8401440534156155</v>
      </c>
      <c r="X4" s="4">
        <v>4.7826254077904444</v>
      </c>
      <c r="Y4" s="4">
        <v>5.9787381089707425</v>
      </c>
      <c r="Z4" s="4">
        <v>4.6967285302796986</v>
      </c>
      <c r="AA4" s="4">
        <v>5.9167534893233507</v>
      </c>
      <c r="AB4" s="4">
        <v>4.986430828677034</v>
      </c>
      <c r="AC4" s="4">
        <v>6.1564499316432224</v>
      </c>
      <c r="AD4" s="4">
        <v>4.8172602091658954</v>
      </c>
    </row>
    <row r="5" spans="1:30" x14ac:dyDescent="0.25">
      <c r="A5" s="6" t="s">
        <v>59</v>
      </c>
      <c r="B5" s="6" t="s">
        <v>299</v>
      </c>
      <c r="C5" s="3">
        <v>0.20645594072423157</v>
      </c>
      <c r="D5" s="3">
        <v>0.1563530254037668</v>
      </c>
      <c r="E5" s="3">
        <v>0.25261016088779209</v>
      </c>
      <c r="F5" s="3">
        <v>0.10974468141517432</v>
      </c>
      <c r="G5" s="3">
        <v>0.17220024007509827</v>
      </c>
      <c r="H5" s="3">
        <v>0.24993183660596208</v>
      </c>
      <c r="I5" s="3">
        <v>0.22355315265376047</v>
      </c>
      <c r="J5" s="3">
        <v>0.13671603596174212</v>
      </c>
      <c r="L5" s="6" t="s">
        <v>59</v>
      </c>
      <c r="M5" s="6" t="s">
        <v>299</v>
      </c>
      <c r="N5" s="4">
        <v>6.3870592943545956</v>
      </c>
      <c r="O5" s="4">
        <v>6.4371620468164146</v>
      </c>
      <c r="P5" s="4">
        <v>6.4708153058593769</v>
      </c>
      <c r="Q5" s="4">
        <v>6.3974907893637472</v>
      </c>
      <c r="R5" s="4">
        <v>7.624227716649683</v>
      </c>
      <c r="S5" s="4">
        <v>7.2657592662780948</v>
      </c>
      <c r="T5" s="4">
        <v>6.890171664083792</v>
      </c>
      <c r="U5" s="4">
        <v>6.6205129890196979</v>
      </c>
      <c r="W5" s="4">
        <v>6.3870592943545956</v>
      </c>
      <c r="X5" s="4">
        <v>7.624227716649683</v>
      </c>
      <c r="Y5" s="4">
        <v>6.4371620468164146</v>
      </c>
      <c r="Z5" s="4">
        <v>7.2657592662780948</v>
      </c>
      <c r="AA5" s="4">
        <v>6.4708153058593769</v>
      </c>
      <c r="AB5" s="4">
        <v>6.890171664083792</v>
      </c>
      <c r="AC5" s="4">
        <v>6.3974907893637472</v>
      </c>
      <c r="AD5" s="4">
        <v>6.6205129890196979</v>
      </c>
    </row>
    <row r="6" spans="1:30" x14ac:dyDescent="0.25">
      <c r="A6" s="6" t="s">
        <v>29</v>
      </c>
      <c r="B6" s="6" t="s">
        <v>264</v>
      </c>
      <c r="C6" s="3">
        <v>0.67190533923051043</v>
      </c>
      <c r="D6" s="3">
        <v>9.8510603441636341E-2</v>
      </c>
      <c r="E6" s="3">
        <v>0.21775271782105393</v>
      </c>
      <c r="F6" s="3">
        <v>0.18117966790141427</v>
      </c>
      <c r="G6" s="3">
        <v>0.23895568630166211</v>
      </c>
      <c r="H6" s="3">
        <v>0.13339741129877136</v>
      </c>
      <c r="I6" s="3">
        <v>6.7754808182254406E-2</v>
      </c>
      <c r="J6" s="3">
        <v>0.17348294476642964</v>
      </c>
      <c r="L6" s="6" t="s">
        <v>29</v>
      </c>
      <c r="M6" s="6" t="s">
        <v>264</v>
      </c>
      <c r="N6" s="4">
        <v>5.648288479036796</v>
      </c>
      <c r="O6" s="4">
        <v>5.1638218604482455</v>
      </c>
      <c r="P6" s="4">
        <v>5.0990821241061619</v>
      </c>
      <c r="Q6" s="4">
        <v>5.0574439047635149</v>
      </c>
      <c r="R6" s="4">
        <v>5.1860341264007346</v>
      </c>
      <c r="S6" s="4">
        <v>4.9788050645550515</v>
      </c>
      <c r="T6" s="4">
        <v>5.1754565410653992</v>
      </c>
      <c r="U6" s="4">
        <v>5.1556167680072473</v>
      </c>
      <c r="W6" s="4">
        <v>5.648288479036796</v>
      </c>
      <c r="X6" s="4">
        <v>5.1860341264007346</v>
      </c>
      <c r="Y6" s="4">
        <v>5.1638218604482455</v>
      </c>
      <c r="Z6" s="4">
        <v>4.9788050645550515</v>
      </c>
      <c r="AA6" s="4">
        <v>5.0990821241061619</v>
      </c>
      <c r="AB6" s="4">
        <v>5.1754565410653992</v>
      </c>
      <c r="AC6" s="4">
        <v>5.0574439047635149</v>
      </c>
      <c r="AD6" s="4">
        <v>5.1556167680072473</v>
      </c>
    </row>
    <row r="7" spans="1:30" x14ac:dyDescent="0.25">
      <c r="A7" s="6" t="s">
        <v>73</v>
      </c>
      <c r="B7" s="6" t="s">
        <v>223</v>
      </c>
      <c r="C7" s="3">
        <v>0.23579580607286083</v>
      </c>
      <c r="D7" s="3">
        <v>0.26545887538222279</v>
      </c>
      <c r="E7" s="3">
        <v>0.20426758194119271</v>
      </c>
      <c r="F7" s="3">
        <v>0.12166762603149509</v>
      </c>
      <c r="G7" s="3">
        <v>0.24130028654188734</v>
      </c>
      <c r="H7" s="3">
        <v>0.11558273706247074</v>
      </c>
      <c r="I7" s="3">
        <v>0.16279956431105141</v>
      </c>
      <c r="J7" s="3">
        <v>0.120805791040517</v>
      </c>
      <c r="L7" s="6" t="s">
        <v>73</v>
      </c>
      <c r="M7" s="6" t="s">
        <v>223</v>
      </c>
      <c r="N7" s="4">
        <v>5.4088302144509166</v>
      </c>
      <c r="O7" s="4">
        <v>5.5055108827966057</v>
      </c>
      <c r="P7" s="4">
        <v>5.5027957074009191</v>
      </c>
      <c r="Q7" s="4">
        <v>5.7028666807620541</v>
      </c>
      <c r="R7" s="4">
        <v>4.4642772783434213</v>
      </c>
      <c r="S7" s="4">
        <v>4.7133806340083462</v>
      </c>
      <c r="T7" s="4">
        <v>4.7696219530223409</v>
      </c>
      <c r="U7" s="4">
        <v>4.6825147947917563</v>
      </c>
      <c r="W7" s="4">
        <v>5.4088302144509166</v>
      </c>
      <c r="X7" s="4">
        <v>4.4642772783434213</v>
      </c>
      <c r="Y7" s="4">
        <v>5.5055108827966057</v>
      </c>
      <c r="Z7" s="4">
        <v>4.7133806340083462</v>
      </c>
      <c r="AA7" s="4">
        <v>5.5027957074009191</v>
      </c>
      <c r="AB7" s="4">
        <v>4.7696219530223409</v>
      </c>
      <c r="AC7" s="4">
        <v>5.7028666807620541</v>
      </c>
      <c r="AD7" s="4">
        <v>4.6825147947917563</v>
      </c>
    </row>
    <row r="8" spans="1:30" x14ac:dyDescent="0.25">
      <c r="L8" s="3" t="s">
        <v>610</v>
      </c>
    </row>
    <row r="9" spans="1:30" x14ac:dyDescent="0.25">
      <c r="A9" s="6" t="s">
        <v>61</v>
      </c>
      <c r="B9" s="6" t="s">
        <v>271</v>
      </c>
      <c r="C9" s="3">
        <v>0.29731805539330203</v>
      </c>
      <c r="D9" s="3">
        <v>0.23914892539752197</v>
      </c>
      <c r="E9" s="3">
        <v>0.17747106171282881</v>
      </c>
      <c r="F9" s="3">
        <v>0.24170643678290099</v>
      </c>
      <c r="G9" s="3">
        <v>0.11536934161956104</v>
      </c>
      <c r="H9" s="3">
        <v>0.14057752418828878</v>
      </c>
      <c r="I9" s="3">
        <v>0.19067915360935073</v>
      </c>
      <c r="J9" s="3">
        <v>0.26200626371098767</v>
      </c>
      <c r="L9" s="6" t="s">
        <v>61</v>
      </c>
      <c r="M9" s="6" t="s">
        <v>271</v>
      </c>
      <c r="N9" s="4">
        <v>5.2801882509036595</v>
      </c>
      <c r="O9" s="4">
        <v>5.0915919441753843</v>
      </c>
      <c r="P9" s="4">
        <v>5.0058107998633821</v>
      </c>
      <c r="Q9" s="4">
        <v>4.8326723031285876</v>
      </c>
      <c r="R9" s="4">
        <v>5.901463599629551</v>
      </c>
      <c r="S9" s="4">
        <v>5.7743952473919009</v>
      </c>
      <c r="T9" s="4">
        <v>5.3647960612195051</v>
      </c>
      <c r="U9" s="4">
        <v>5.1930731699477457</v>
      </c>
      <c r="W9" s="4">
        <v>5.2801882509036595</v>
      </c>
      <c r="X9" s="4">
        <v>5.901463599629551</v>
      </c>
      <c r="Y9" s="4">
        <v>5.0915919441753843</v>
      </c>
      <c r="Z9" s="4">
        <v>5.7743952473919009</v>
      </c>
      <c r="AA9" s="4">
        <v>5.0058107998633821</v>
      </c>
      <c r="AB9" s="4">
        <v>5.3647960612195051</v>
      </c>
      <c r="AC9" s="4">
        <v>4.8326723031285876</v>
      </c>
      <c r="AD9" s="4">
        <v>5.1930731699477457</v>
      </c>
    </row>
    <row r="10" spans="1:30" x14ac:dyDescent="0.25">
      <c r="A10" s="6" t="s">
        <v>74</v>
      </c>
      <c r="B10" s="6" t="s">
        <v>313</v>
      </c>
      <c r="C10" s="3">
        <v>0.34007673526129362</v>
      </c>
      <c r="D10" s="3">
        <v>0.63951122919619974</v>
      </c>
      <c r="E10" s="3">
        <v>0.25781835656834284</v>
      </c>
      <c r="F10" s="3">
        <v>9.4869616586502614E-2</v>
      </c>
      <c r="G10" s="3">
        <v>0.15217491358241803</v>
      </c>
      <c r="H10" s="3">
        <v>0.61626167746588267</v>
      </c>
      <c r="I10" s="3">
        <v>8.2267472601334851E-2</v>
      </c>
      <c r="J10" s="3">
        <v>0.13948753187673651</v>
      </c>
      <c r="L10" s="6" t="s">
        <v>74</v>
      </c>
      <c r="M10" s="6" t="s">
        <v>313</v>
      </c>
      <c r="N10" s="4">
        <v>5.859441826550623</v>
      </c>
      <c r="O10" s="4">
        <v>5.7408401490542103</v>
      </c>
      <c r="P10" s="4">
        <v>5.6347403689938345</v>
      </c>
      <c r="Q10" s="4">
        <v>5.6124806920204371</v>
      </c>
      <c r="R10" s="4">
        <v>5.3974523849697533</v>
      </c>
      <c r="S10" s="4">
        <v>5.3818136260440257</v>
      </c>
      <c r="T10" s="4">
        <v>5.3640304196712592</v>
      </c>
      <c r="U10" s="4">
        <v>5.2271799274666062</v>
      </c>
      <c r="W10" s="4">
        <v>5.859441826550623</v>
      </c>
      <c r="X10" s="4">
        <v>5.3974523849697533</v>
      </c>
      <c r="Y10" s="4">
        <v>5.7408401490542103</v>
      </c>
      <c r="Z10" s="4">
        <v>5.3818136260440257</v>
      </c>
      <c r="AA10" s="4">
        <v>5.6347403689938345</v>
      </c>
      <c r="AB10" s="4">
        <v>5.3640304196712592</v>
      </c>
      <c r="AC10" s="4">
        <v>5.6124806920204371</v>
      </c>
      <c r="AD10" s="4">
        <v>5.2271799274666062</v>
      </c>
    </row>
    <row r="11" spans="1:30" x14ac:dyDescent="0.25">
      <c r="L11" s="3" t="s">
        <v>611</v>
      </c>
    </row>
    <row r="12" spans="1:30" x14ac:dyDescent="0.25">
      <c r="A12" s="6" t="s">
        <v>32</v>
      </c>
      <c r="B12" s="6" t="s">
        <v>233</v>
      </c>
      <c r="C12" s="3">
        <v>0.11059784110381585</v>
      </c>
      <c r="D12" s="3">
        <v>6.3479741576624671E-2</v>
      </c>
      <c r="E12" s="3">
        <v>0.19870359878602151</v>
      </c>
      <c r="F12" s="3">
        <v>0.14294153560249517</v>
      </c>
      <c r="G12" s="3">
        <v>7.3963684041939398E-2</v>
      </c>
      <c r="H12" s="3">
        <v>0.10208316646297233</v>
      </c>
      <c r="I12" s="3">
        <v>0.11619273576448655</v>
      </c>
      <c r="J12" s="3">
        <v>0.14230345071204353</v>
      </c>
      <c r="L12" s="12" t="s">
        <v>32</v>
      </c>
      <c r="M12" s="6" t="s">
        <v>233</v>
      </c>
      <c r="N12" s="4">
        <v>5.8483328596831017</v>
      </c>
      <c r="O12" s="4">
        <v>6.1083584837449374</v>
      </c>
      <c r="P12" s="4">
        <v>6.1801591544190009</v>
      </c>
      <c r="Q12" s="4">
        <v>6.0248990661981665</v>
      </c>
      <c r="R12" s="4">
        <v>5.4652538176184784</v>
      </c>
      <c r="S12" s="4">
        <v>6.046323653613789</v>
      </c>
      <c r="T12" s="4">
        <v>6.0918358089729407</v>
      </c>
      <c r="U12" s="4">
        <v>6.0678701591893303</v>
      </c>
      <c r="W12" s="4">
        <v>5.8483328596831017</v>
      </c>
      <c r="X12" s="4">
        <v>5.4652538176184784</v>
      </c>
      <c r="Y12" s="4">
        <v>6.1083584837449374</v>
      </c>
      <c r="Z12" s="4">
        <v>6.046323653613789</v>
      </c>
      <c r="AA12" s="4">
        <v>6.1801591544190009</v>
      </c>
      <c r="AB12" s="4">
        <v>6.0918358089729407</v>
      </c>
      <c r="AC12" s="4">
        <v>6.0248990661981665</v>
      </c>
      <c r="AD12" s="4">
        <v>6.0678701591893303</v>
      </c>
    </row>
    <row r="13" spans="1:30" x14ac:dyDescent="0.25">
      <c r="A13" s="6" t="s">
        <v>50</v>
      </c>
      <c r="B13" s="6" t="s">
        <v>280</v>
      </c>
      <c r="C13" s="3">
        <v>0.13585921499943188</v>
      </c>
      <c r="D13" s="3">
        <v>0.49252975469940374</v>
      </c>
      <c r="E13" s="3">
        <v>0.17727481552550273</v>
      </c>
      <c r="F13" s="3">
        <v>0.35053916971859267</v>
      </c>
      <c r="G13" s="3">
        <v>0.15189156703177786</v>
      </c>
      <c r="H13" s="3">
        <v>0.65169041041935039</v>
      </c>
      <c r="I13" s="3">
        <v>9.207845905894263E-2</v>
      </c>
      <c r="J13" s="3">
        <v>0.13308032710103054</v>
      </c>
      <c r="L13" s="6" t="s">
        <v>50</v>
      </c>
      <c r="M13" s="6" t="s">
        <v>280</v>
      </c>
      <c r="N13" s="4">
        <v>5.512798948422537</v>
      </c>
      <c r="O13" s="4">
        <v>5.7832771390027284</v>
      </c>
      <c r="P13" s="4">
        <v>5.3361492938510997</v>
      </c>
      <c r="Q13" s="4">
        <v>5.6246391426868536</v>
      </c>
      <c r="R13" s="4">
        <v>4.9345772032175548</v>
      </c>
      <c r="S13" s="4">
        <v>5.1125256017378069</v>
      </c>
      <c r="T13" s="4">
        <v>4.9872571601693672</v>
      </c>
      <c r="U13" s="4">
        <v>5.047239154905661</v>
      </c>
      <c r="W13" s="4">
        <v>5.512798948422537</v>
      </c>
      <c r="X13" s="4">
        <v>4.9345772032175548</v>
      </c>
      <c r="Y13" s="4">
        <v>5.7832771390027284</v>
      </c>
      <c r="Z13" s="4">
        <v>5.1125256017378069</v>
      </c>
      <c r="AA13" s="4">
        <v>5.3361492938510997</v>
      </c>
      <c r="AB13" s="4">
        <v>4.9872571601693672</v>
      </c>
      <c r="AC13" s="4">
        <v>5.6246391426868536</v>
      </c>
      <c r="AD13" s="4">
        <v>5.047239154905661</v>
      </c>
    </row>
    <row r="14" spans="1:30" x14ac:dyDescent="0.25">
      <c r="A14" s="6" t="s">
        <v>37</v>
      </c>
      <c r="B14" s="6" t="s">
        <v>314</v>
      </c>
      <c r="C14" s="3">
        <v>0.26974669575079641</v>
      </c>
      <c r="D14" s="3">
        <v>0.15649069464148863</v>
      </c>
      <c r="E14" s="3">
        <v>0.29968485657096228</v>
      </c>
      <c r="F14" s="3">
        <v>0.20706100802446856</v>
      </c>
      <c r="G14" s="3">
        <v>0.15265964295204884</v>
      </c>
      <c r="H14" s="3">
        <v>0.21355267127521591</v>
      </c>
      <c r="I14" s="3">
        <v>0.17053438864143652</v>
      </c>
      <c r="J14" s="3">
        <v>0.11488326924796585</v>
      </c>
      <c r="L14" s="6" t="s">
        <v>37</v>
      </c>
      <c r="M14" s="6" t="s">
        <v>314</v>
      </c>
      <c r="N14" s="4">
        <v>5.9048518671425718</v>
      </c>
      <c r="O14" s="4">
        <v>6.2677306468412795</v>
      </c>
      <c r="P14" s="4">
        <v>5.8758465153396235</v>
      </c>
      <c r="Q14" s="4">
        <v>5.7805785378129242</v>
      </c>
      <c r="R14" s="4">
        <v>5.3961532393024978</v>
      </c>
      <c r="S14" s="4">
        <v>5.8791775341424595</v>
      </c>
      <c r="T14" s="4">
        <v>5.6761619872447922</v>
      </c>
      <c r="U14" s="4">
        <v>5.7729478178449467</v>
      </c>
      <c r="W14" s="4">
        <v>5.9048518671425718</v>
      </c>
      <c r="X14" s="4">
        <v>5.3961532393024978</v>
      </c>
      <c r="Y14" s="4">
        <v>6.2677306468412795</v>
      </c>
      <c r="Z14" s="4">
        <v>5.8791775341424595</v>
      </c>
      <c r="AA14" s="4">
        <v>5.8758465153396235</v>
      </c>
      <c r="AB14" s="4">
        <v>5.6761619872447922</v>
      </c>
      <c r="AC14" s="4">
        <v>5.7805785378129242</v>
      </c>
      <c r="AD14" s="4">
        <v>5.7729478178449467</v>
      </c>
    </row>
    <row r="15" spans="1:30" x14ac:dyDescent="0.25">
      <c r="A15" s="6" t="s">
        <v>58</v>
      </c>
      <c r="B15" s="6" t="s">
        <v>301</v>
      </c>
      <c r="C15" s="3">
        <v>0.25569917554239702</v>
      </c>
      <c r="D15" s="3">
        <v>0.12159724451097077</v>
      </c>
      <c r="E15" s="3">
        <v>0.16009906591326731</v>
      </c>
      <c r="F15" s="3">
        <v>0.13343803410245625</v>
      </c>
      <c r="G15" s="3">
        <v>9.8851967080784614E-2</v>
      </c>
      <c r="H15" s="3">
        <v>0.15530233626647316</v>
      </c>
      <c r="I15" s="3">
        <v>0.19511053272773432</v>
      </c>
      <c r="J15" s="3">
        <v>8.6389522420922182E-2</v>
      </c>
      <c r="L15" s="12" t="s">
        <v>58</v>
      </c>
      <c r="M15" s="6" t="s">
        <v>301</v>
      </c>
      <c r="N15" s="4">
        <v>5.518369061638233</v>
      </c>
      <c r="O15" s="4">
        <v>5.4763378050383089</v>
      </c>
      <c r="P15" s="4">
        <v>5.449842108020456</v>
      </c>
      <c r="Q15" s="4">
        <v>5.4326088904300853</v>
      </c>
      <c r="R15" s="4">
        <v>6.1095392942189308</v>
      </c>
      <c r="S15" s="4">
        <v>5.8894026768236847</v>
      </c>
      <c r="T15" s="4">
        <v>5.7739533378969554</v>
      </c>
      <c r="U15" s="4">
        <v>5.7334770528285732</v>
      </c>
      <c r="W15" s="4">
        <v>5.518369061638233</v>
      </c>
      <c r="X15" s="4">
        <v>6.1095392942189308</v>
      </c>
      <c r="Y15" s="4">
        <v>5.4763378050383089</v>
      </c>
      <c r="Z15" s="4">
        <v>5.8894026768236847</v>
      </c>
      <c r="AA15" s="4">
        <v>5.449842108020456</v>
      </c>
      <c r="AB15" s="4">
        <v>5.7739533378969554</v>
      </c>
      <c r="AC15" s="4">
        <v>5.4326088904300853</v>
      </c>
      <c r="AD15" s="4">
        <v>5.7334770528285732</v>
      </c>
    </row>
    <row r="16" spans="1:30" x14ac:dyDescent="0.25">
      <c r="A16" s="6" t="s">
        <v>75</v>
      </c>
      <c r="B16" s="6" t="s">
        <v>236</v>
      </c>
      <c r="C16" s="3">
        <v>0.27093691663142827</v>
      </c>
      <c r="D16" s="3">
        <v>0.15562083856181597</v>
      </c>
      <c r="E16" s="3">
        <v>0.21494160079679961</v>
      </c>
      <c r="F16" s="3">
        <v>8.9468932302470744E-2</v>
      </c>
      <c r="G16" s="3">
        <v>0.10846349585298358</v>
      </c>
      <c r="H16" s="3">
        <v>0.19266950470093247</v>
      </c>
      <c r="I16" s="3">
        <v>0.10946650308624906</v>
      </c>
      <c r="J16" s="3">
        <v>0.11710872178660411</v>
      </c>
      <c r="L16" s="6" t="s">
        <v>75</v>
      </c>
      <c r="M16" s="6" t="s">
        <v>236</v>
      </c>
      <c r="N16" s="4">
        <v>6.3943602678539779</v>
      </c>
      <c r="O16" s="4">
        <v>6.1806161128039685</v>
      </c>
      <c r="P16" s="4">
        <v>6.082010784722252</v>
      </c>
      <c r="Q16" s="4">
        <v>5.8200658648735937</v>
      </c>
      <c r="R16" s="4">
        <v>6.052411342995021</v>
      </c>
      <c r="S16" s="4">
        <v>6.18077172084742</v>
      </c>
      <c r="T16" s="4">
        <v>6.102261630398778</v>
      </c>
      <c r="U16" s="4">
        <v>5.8980066816027126</v>
      </c>
      <c r="W16" s="4">
        <v>6.3943602678539779</v>
      </c>
      <c r="X16" s="4">
        <v>6.052411342995021</v>
      </c>
      <c r="Y16" s="4">
        <v>6.1806161128039685</v>
      </c>
      <c r="Z16" s="4">
        <v>6.18077172084742</v>
      </c>
      <c r="AA16" s="4">
        <v>6.082010784722252</v>
      </c>
      <c r="AB16" s="4">
        <v>6.102261630398778</v>
      </c>
      <c r="AC16" s="4">
        <v>5.8200658648735937</v>
      </c>
      <c r="AD16" s="4">
        <v>5.8980066816027126</v>
      </c>
    </row>
    <row r="17" spans="1:30" x14ac:dyDescent="0.25">
      <c r="A17" s="6" t="s">
        <v>19</v>
      </c>
      <c r="B17" s="6" t="s">
        <v>287</v>
      </c>
      <c r="C17" s="3">
        <v>0.24564419419948516</v>
      </c>
      <c r="D17" s="3">
        <v>8.3252421833843154E-2</v>
      </c>
      <c r="E17" s="3">
        <v>0.1652184920512666</v>
      </c>
      <c r="F17" s="3">
        <v>7.3280461565601543E-2</v>
      </c>
      <c r="G17" s="3">
        <v>0.14441557518030962</v>
      </c>
      <c r="H17" s="3">
        <v>0.19733431379914029</v>
      </c>
      <c r="I17" s="3">
        <v>9.2607873189748557E-2</v>
      </c>
      <c r="J17" s="3">
        <v>0.10988152022599476</v>
      </c>
      <c r="L17" s="6" t="s">
        <v>19</v>
      </c>
      <c r="M17" s="6" t="s">
        <v>287</v>
      </c>
      <c r="N17" s="4">
        <v>6.1335579268473968</v>
      </c>
      <c r="O17" s="4">
        <v>5.8576687292347067</v>
      </c>
      <c r="P17" s="4">
        <v>5.674937120227705</v>
      </c>
      <c r="Q17" s="4">
        <v>5.5484124607584011</v>
      </c>
      <c r="R17" s="4">
        <v>5.6993382877818286</v>
      </c>
      <c r="S17" s="4">
        <v>5.7232354830529344</v>
      </c>
      <c r="T17" s="4">
        <v>5.6629044415247627</v>
      </c>
      <c r="U17" s="4">
        <v>5.5238463960699091</v>
      </c>
      <c r="W17" s="4">
        <v>6.1335579268473968</v>
      </c>
      <c r="X17" s="4">
        <v>5.6993382877818286</v>
      </c>
      <c r="Y17" s="4">
        <v>5.8576687292347067</v>
      </c>
      <c r="Z17" s="4">
        <v>5.7232354830529344</v>
      </c>
      <c r="AA17" s="4">
        <v>5.674937120227705</v>
      </c>
      <c r="AB17" s="4">
        <v>5.6629044415247627</v>
      </c>
      <c r="AC17" s="4">
        <v>5.5484124607584011</v>
      </c>
      <c r="AD17" s="4">
        <v>5.5238463960699091</v>
      </c>
    </row>
    <row r="18" spans="1:30" x14ac:dyDescent="0.25">
      <c r="A18" s="6" t="s">
        <v>8</v>
      </c>
      <c r="B18" s="6" t="s">
        <v>260</v>
      </c>
      <c r="C18" s="3">
        <v>0.18188106865657083</v>
      </c>
      <c r="D18" s="3">
        <v>0.2651820489696195</v>
      </c>
      <c r="E18" s="3">
        <v>0.29533305222190109</v>
      </c>
      <c r="F18" s="3">
        <v>0.21303802980749253</v>
      </c>
      <c r="G18" s="3">
        <v>9.0115362922509462E-2</v>
      </c>
      <c r="H18" s="3">
        <v>0.19681170247249924</v>
      </c>
      <c r="I18" s="3">
        <v>0.10725613200513315</v>
      </c>
      <c r="J18" s="3">
        <v>0.13092893883425158</v>
      </c>
      <c r="L18" s="6" t="s">
        <v>8</v>
      </c>
      <c r="M18" s="6" t="s">
        <v>260</v>
      </c>
      <c r="N18" s="4">
        <v>5.6539319739343172</v>
      </c>
      <c r="O18" s="4">
        <v>5.6391543573396143</v>
      </c>
      <c r="P18" s="4">
        <v>5.5817356087562437</v>
      </c>
      <c r="Q18" s="4">
        <v>5.8116897887580201</v>
      </c>
      <c r="R18" s="4">
        <v>4.9861688761427923</v>
      </c>
      <c r="S18" s="4">
        <v>5.0282547457092948</v>
      </c>
      <c r="T18" s="4">
        <v>4.936777547681845</v>
      </c>
      <c r="U18" s="4">
        <v>5.1319998818073147</v>
      </c>
      <c r="W18" s="4">
        <v>5.6539319739343172</v>
      </c>
      <c r="X18" s="4">
        <v>4.9861688761427923</v>
      </c>
      <c r="Y18" s="4">
        <v>5.6391543573396143</v>
      </c>
      <c r="Z18" s="4">
        <v>5.0282547457092948</v>
      </c>
      <c r="AA18" s="4">
        <v>5.5817356087562437</v>
      </c>
      <c r="AB18" s="4">
        <v>4.936777547681845</v>
      </c>
      <c r="AC18" s="4">
        <v>5.8116897887580201</v>
      </c>
      <c r="AD18" s="4">
        <v>5.1319998818073147</v>
      </c>
    </row>
    <row r="19" spans="1:30" x14ac:dyDescent="0.25">
      <c r="A19" s="6" t="s">
        <v>76</v>
      </c>
      <c r="B19" s="6" t="s">
        <v>286</v>
      </c>
      <c r="C19" s="3">
        <v>0.23951593302714652</v>
      </c>
      <c r="D19" s="3">
        <v>0.12616622869958824</v>
      </c>
      <c r="E19" s="3">
        <v>0.20917604731032746</v>
      </c>
      <c r="F19" s="3">
        <v>0.13329604140043572</v>
      </c>
      <c r="G19" s="3">
        <v>0.16637264213516667</v>
      </c>
      <c r="H19" s="3">
        <v>0.20100381990779509</v>
      </c>
      <c r="I19" s="3">
        <v>0.11166136162268406</v>
      </c>
      <c r="J19" s="3">
        <v>0.12925138880117862</v>
      </c>
      <c r="L19" s="6" t="s">
        <v>76</v>
      </c>
      <c r="M19" s="6" t="s">
        <v>286</v>
      </c>
      <c r="N19" s="4">
        <v>5.7889080865064049</v>
      </c>
      <c r="O19" s="4">
        <v>5.4645658006246398</v>
      </c>
      <c r="P19" s="4">
        <v>5.2136626107733299</v>
      </c>
      <c r="Q19" s="4">
        <v>5.2481728889611468</v>
      </c>
      <c r="R19" s="4">
        <v>5.1429117520166772</v>
      </c>
      <c r="S19" s="4">
        <v>5.1721015613290273</v>
      </c>
      <c r="T19" s="4">
        <v>5.1337325752304075</v>
      </c>
      <c r="U19" s="4">
        <v>5.1048221513497092</v>
      </c>
      <c r="W19" s="4">
        <v>5.7889080865064049</v>
      </c>
      <c r="X19" s="4">
        <v>5.1429117520166772</v>
      </c>
      <c r="Y19" s="4">
        <v>5.4645658006246398</v>
      </c>
      <c r="Z19" s="4">
        <v>5.1721015613290273</v>
      </c>
      <c r="AA19" s="4">
        <v>5.2136626107733299</v>
      </c>
      <c r="AB19" s="4">
        <v>5.1337325752304075</v>
      </c>
      <c r="AC19" s="4">
        <v>5.2481728889611468</v>
      </c>
      <c r="AD19" s="4">
        <v>5.1048221513497092</v>
      </c>
    </row>
    <row r="20" spans="1:30" x14ac:dyDescent="0.25">
      <c r="L20" s="3" t="s">
        <v>612</v>
      </c>
    </row>
    <row r="21" spans="1:30" x14ac:dyDescent="0.25">
      <c r="A21" s="6" t="s">
        <v>18</v>
      </c>
      <c r="B21" s="6" t="s">
        <v>234</v>
      </c>
      <c r="C21" s="3">
        <v>0.31049425977903744</v>
      </c>
      <c r="D21" s="3">
        <v>8.8795905279107995E-2</v>
      </c>
      <c r="E21" s="3">
        <v>0.29652431267252266</v>
      </c>
      <c r="F21" s="3">
        <v>0.15245326931801662</v>
      </c>
      <c r="G21" s="3">
        <v>0.12180098524354147</v>
      </c>
      <c r="H21" s="3">
        <v>0.14229059142439876</v>
      </c>
      <c r="I21" s="3">
        <v>0.1224231798841709</v>
      </c>
      <c r="J21" s="3">
        <v>0.11059348064517718</v>
      </c>
      <c r="L21" s="6" t="s">
        <v>18</v>
      </c>
      <c r="M21" s="6" t="s">
        <v>234</v>
      </c>
      <c r="N21" s="4">
        <v>6.4641741428164474</v>
      </c>
      <c r="O21" s="4">
        <v>6.3965089643509083</v>
      </c>
      <c r="P21" s="4">
        <v>6.3536931436328867</v>
      </c>
      <c r="Q21" s="4">
        <v>6.2030820209248647</v>
      </c>
      <c r="R21" s="4">
        <v>6.0346383377255037</v>
      </c>
      <c r="S21" s="4">
        <v>6.0758373724774453</v>
      </c>
      <c r="T21" s="4">
        <v>6.0543417274565927</v>
      </c>
      <c r="U21" s="4">
        <v>5.883655500814295</v>
      </c>
      <c r="W21" s="4">
        <v>6.4641741428164474</v>
      </c>
      <c r="X21" s="4">
        <v>6.0346383377255037</v>
      </c>
      <c r="Y21" s="4">
        <v>6.3965089643509083</v>
      </c>
      <c r="Z21" s="4">
        <v>6.0758373724774453</v>
      </c>
      <c r="AA21" s="4">
        <v>6.3536931436328867</v>
      </c>
      <c r="AB21" s="4">
        <v>6.0543417274565927</v>
      </c>
      <c r="AC21" s="4">
        <v>6.2030820209248647</v>
      </c>
      <c r="AD21" s="4">
        <v>5.883655500814295</v>
      </c>
    </row>
    <row r="22" spans="1:30" x14ac:dyDescent="0.25">
      <c r="A22" s="6" t="s">
        <v>16</v>
      </c>
      <c r="B22" s="6" t="s">
        <v>311</v>
      </c>
      <c r="C22" s="3">
        <v>0.45230913840896769</v>
      </c>
      <c r="D22" s="3">
        <v>0.24430020637128796</v>
      </c>
      <c r="E22" s="3">
        <v>0.24966191750660782</v>
      </c>
      <c r="F22" s="3">
        <v>0.20513359770310741</v>
      </c>
      <c r="G22" s="3">
        <v>0.15613813842193647</v>
      </c>
      <c r="H22" s="3">
        <v>0.25621727998766247</v>
      </c>
      <c r="I22" s="3">
        <v>0.18651421053601488</v>
      </c>
      <c r="J22" s="3">
        <v>0.24308519615453897</v>
      </c>
      <c r="L22" s="6" t="s">
        <v>16</v>
      </c>
      <c r="M22" s="6" t="s">
        <v>311</v>
      </c>
      <c r="N22" s="4">
        <v>5.2718777963499361</v>
      </c>
      <c r="O22" s="4">
        <v>4.9473733082045568</v>
      </c>
      <c r="P22" s="4">
        <v>5.0984279894981306</v>
      </c>
      <c r="Q22" s="4">
        <v>5.2023625466275991</v>
      </c>
      <c r="R22" s="4">
        <v>4.6015150883971128</v>
      </c>
      <c r="S22" s="4">
        <v>4.6097326123539544</v>
      </c>
      <c r="T22" s="4">
        <v>4.7093583178086798</v>
      </c>
      <c r="U22" s="4">
        <v>4.6953897565902327</v>
      </c>
      <c r="W22" s="4">
        <v>5.2718777963499361</v>
      </c>
      <c r="X22" s="4">
        <v>4.6015150883971128</v>
      </c>
      <c r="Y22" s="4">
        <v>4.9473733082045568</v>
      </c>
      <c r="Z22" s="4">
        <v>4.6097326123539544</v>
      </c>
      <c r="AA22" s="4">
        <v>5.0984279894981306</v>
      </c>
      <c r="AB22" s="4">
        <v>4.7093583178086798</v>
      </c>
      <c r="AC22" s="4">
        <v>5.2023625466275991</v>
      </c>
      <c r="AD22" s="4">
        <v>4.6953897565902327</v>
      </c>
    </row>
    <row r="23" spans="1:30" x14ac:dyDescent="0.25">
      <c r="A23" s="6" t="s">
        <v>77</v>
      </c>
      <c r="B23" s="6" t="s">
        <v>222</v>
      </c>
      <c r="C23" s="3">
        <v>0.22063538555938061</v>
      </c>
      <c r="D23" s="3">
        <v>0.15322319673458004</v>
      </c>
      <c r="E23" s="3">
        <v>0.25275879547154495</v>
      </c>
      <c r="F23" s="3">
        <v>0.15015897967168454</v>
      </c>
      <c r="G23" s="3">
        <v>0.15907341539006573</v>
      </c>
      <c r="H23" s="3">
        <v>0.10264624649782214</v>
      </c>
      <c r="I23" s="3">
        <v>0.1157951720941405</v>
      </c>
      <c r="J23" s="3">
        <v>0.10988701324930977</v>
      </c>
      <c r="L23" s="12" t="s">
        <v>77</v>
      </c>
      <c r="M23" s="6" t="s">
        <v>222</v>
      </c>
      <c r="N23" s="4">
        <v>5.4923557202419628</v>
      </c>
      <c r="O23" s="4">
        <v>5.6475888412231079</v>
      </c>
      <c r="P23" s="4">
        <v>5.7467066559281976</v>
      </c>
      <c r="Q23" s="4">
        <v>5.6853058462652877</v>
      </c>
      <c r="R23" s="4">
        <v>5.5082898290748084</v>
      </c>
      <c r="S23" s="4">
        <v>5.8386630685671186</v>
      </c>
      <c r="T23" s="4">
        <v>5.7651098154804483</v>
      </c>
      <c r="U23" s="4">
        <v>5.6670035767253371</v>
      </c>
      <c r="W23" s="4">
        <v>5.4923557202419628</v>
      </c>
      <c r="X23" s="4">
        <v>5.5082898290748084</v>
      </c>
      <c r="Y23" s="4">
        <v>5.6475888412231079</v>
      </c>
      <c r="Z23" s="4">
        <v>5.8386630685671186</v>
      </c>
      <c r="AA23" s="4">
        <v>5.7467066559281976</v>
      </c>
      <c r="AB23" s="4">
        <v>5.7651098154804483</v>
      </c>
      <c r="AC23" s="4">
        <v>5.6853058462652877</v>
      </c>
      <c r="AD23" s="4">
        <v>5.6670035767253371</v>
      </c>
    </row>
    <row r="24" spans="1:30" x14ac:dyDescent="0.25">
      <c r="L24" s="3" t="s">
        <v>613</v>
      </c>
    </row>
    <row r="25" spans="1:30" x14ac:dyDescent="0.25">
      <c r="A25" s="6" t="s">
        <v>35</v>
      </c>
      <c r="B25" s="6" t="s">
        <v>256</v>
      </c>
      <c r="C25" s="3">
        <v>0.14033383454799717</v>
      </c>
      <c r="D25" s="3">
        <v>0.10161488876555391</v>
      </c>
      <c r="E25" s="3">
        <v>0.23155183903099968</v>
      </c>
      <c r="F25" s="3">
        <v>0.12187731132399948</v>
      </c>
      <c r="G25" s="3">
        <v>5.7960289806760046E-2</v>
      </c>
      <c r="H25" s="3">
        <v>0.19992872895988328</v>
      </c>
      <c r="I25" s="3">
        <v>0.10476685901388084</v>
      </c>
      <c r="J25" s="3">
        <v>6.2144581214214512E-2</v>
      </c>
      <c r="L25" s="6" t="s">
        <v>750</v>
      </c>
      <c r="M25" s="6" t="s">
        <v>256</v>
      </c>
      <c r="N25" s="4">
        <v>5.3805182781127048</v>
      </c>
      <c r="O25" s="4">
        <v>5.5044106885216371</v>
      </c>
      <c r="P25" s="4">
        <v>5.5386183012213772</v>
      </c>
      <c r="Q25" s="4">
        <v>5.3933775057135813</v>
      </c>
      <c r="R25" s="4">
        <v>5.4964242380777693</v>
      </c>
      <c r="S25" s="4">
        <v>5.9910558238929807</v>
      </c>
      <c r="T25" s="4">
        <v>5.9440704322792124</v>
      </c>
      <c r="U25" s="4">
        <v>5.7298187049500191</v>
      </c>
      <c r="W25" s="4">
        <v>5.3805182781127048</v>
      </c>
      <c r="X25" s="4">
        <v>5.4964242380777693</v>
      </c>
      <c r="Y25" s="4">
        <v>5.5044106885216371</v>
      </c>
      <c r="Z25" s="4">
        <v>5.9910558238929807</v>
      </c>
      <c r="AA25" s="4">
        <v>5.5386183012213772</v>
      </c>
      <c r="AB25" s="4">
        <v>5.9440704322792124</v>
      </c>
      <c r="AC25" s="4">
        <v>5.3933775057135813</v>
      </c>
      <c r="AD25" s="4">
        <v>5.7298187049500191</v>
      </c>
    </row>
    <row r="26" spans="1:30" x14ac:dyDescent="0.25">
      <c r="A26" s="6" t="s">
        <v>78</v>
      </c>
      <c r="B26" s="6" t="s">
        <v>312</v>
      </c>
      <c r="C26" s="3">
        <v>0.35420499734212879</v>
      </c>
      <c r="D26" s="3">
        <v>0.13224809842620275</v>
      </c>
      <c r="E26" s="3">
        <v>0.14717000457314794</v>
      </c>
      <c r="F26" s="3">
        <v>9.9811149167731428E-2</v>
      </c>
      <c r="G26" s="3">
        <v>0.24030046084506734</v>
      </c>
      <c r="H26" s="3">
        <v>0.23171755709578543</v>
      </c>
      <c r="I26" s="3">
        <v>9.019584095344807E-2</v>
      </c>
      <c r="J26" s="3">
        <v>4.9670439982228372E-2</v>
      </c>
      <c r="L26" s="6" t="s">
        <v>78</v>
      </c>
      <c r="M26" s="6" t="s">
        <v>312</v>
      </c>
      <c r="N26" s="4">
        <v>5.7412610385571803</v>
      </c>
      <c r="O26" s="4">
        <v>5.4843579017506476</v>
      </c>
      <c r="P26" s="4">
        <v>5.8352603562528271</v>
      </c>
      <c r="Q26" s="4">
        <v>5.7211553714626184</v>
      </c>
      <c r="R26" s="4">
        <v>6.1596622506964982</v>
      </c>
      <c r="S26" s="4">
        <v>5.8693826781967537</v>
      </c>
      <c r="T26" s="4">
        <v>6.3025527635984382</v>
      </c>
      <c r="U26" s="4">
        <v>6.2469024443744212</v>
      </c>
      <c r="W26" s="4">
        <v>5.7412610385571803</v>
      </c>
      <c r="X26" s="4">
        <v>6.1596622506964982</v>
      </c>
      <c r="Y26" s="4">
        <v>5.4843579017506476</v>
      </c>
      <c r="Z26" s="4">
        <v>5.8693826781967537</v>
      </c>
      <c r="AA26" s="4">
        <v>5.8352603562528271</v>
      </c>
      <c r="AB26" s="4">
        <v>6.3025527635984382</v>
      </c>
      <c r="AC26" s="4">
        <v>5.7211553714626184</v>
      </c>
      <c r="AD26" s="4">
        <v>6.2469024443744212</v>
      </c>
    </row>
    <row r="27" spans="1:30" x14ac:dyDescent="0.25">
      <c r="A27" s="6" t="s">
        <v>22</v>
      </c>
      <c r="B27" s="6" t="s">
        <v>225</v>
      </c>
      <c r="C27" s="3">
        <v>0.26283109671765886</v>
      </c>
      <c r="D27" s="3">
        <v>0.21212002450105022</v>
      </c>
      <c r="E27" s="3">
        <v>0.26772204190478249</v>
      </c>
      <c r="F27" s="3">
        <v>0.22125474321991845</v>
      </c>
      <c r="G27" s="3">
        <v>9.346144391354258E-2</v>
      </c>
      <c r="H27" s="3">
        <v>0.24359714058318044</v>
      </c>
      <c r="I27" s="3">
        <v>0.16412388275654249</v>
      </c>
      <c r="J27" s="3">
        <v>0.28488837242228665</v>
      </c>
      <c r="L27" s="6" t="s">
        <v>22</v>
      </c>
      <c r="M27" s="6" t="s">
        <v>225</v>
      </c>
      <c r="N27" s="4">
        <v>6.6114061568738958</v>
      </c>
      <c r="O27" s="4">
        <v>6.5491696448450272</v>
      </c>
      <c r="P27" s="4">
        <v>6.2910865998374126</v>
      </c>
      <c r="Q27" s="4">
        <v>6.7249176036987475</v>
      </c>
      <c r="R27" s="4">
        <v>6.123969683904777</v>
      </c>
      <c r="S27" s="4">
        <v>5.9267525911673138</v>
      </c>
      <c r="T27" s="4">
        <v>6.0300401142391031</v>
      </c>
      <c r="U27" s="4">
        <v>6.4678088493228323</v>
      </c>
      <c r="W27" s="4">
        <v>6.6114061568738958</v>
      </c>
      <c r="X27" s="4">
        <v>6.123969683904777</v>
      </c>
      <c r="Y27" s="4">
        <v>6.5491696448450272</v>
      </c>
      <c r="Z27" s="4">
        <v>5.9267525911673138</v>
      </c>
      <c r="AA27" s="4">
        <v>6.2910865998374126</v>
      </c>
      <c r="AB27" s="4">
        <v>6.0300401142391031</v>
      </c>
      <c r="AC27" s="4">
        <v>6.7249176036987475</v>
      </c>
      <c r="AD27" s="4">
        <v>6.4678088493228323</v>
      </c>
    </row>
    <row r="28" spans="1:30" x14ac:dyDescent="0.25">
      <c r="A28" s="6" t="s">
        <v>53</v>
      </c>
      <c r="B28" s="6" t="s">
        <v>251</v>
      </c>
      <c r="C28" s="3">
        <v>0.34026842753356124</v>
      </c>
      <c r="D28" s="3">
        <v>0.21626980152157352</v>
      </c>
      <c r="E28" s="3">
        <v>0.2980508882851729</v>
      </c>
      <c r="F28" s="3">
        <v>0.18220243311284284</v>
      </c>
      <c r="G28" s="3">
        <v>7.0845704621632838E-2</v>
      </c>
      <c r="H28" s="3">
        <v>0.21447477306089419</v>
      </c>
      <c r="I28" s="3">
        <v>6.3003593842408001E-2</v>
      </c>
      <c r="J28" s="3">
        <v>8.1736634314259718E-2</v>
      </c>
      <c r="L28" s="6" t="s">
        <v>53</v>
      </c>
      <c r="M28" s="6" t="s">
        <v>251</v>
      </c>
      <c r="N28" s="4">
        <v>5.6504801834250378</v>
      </c>
      <c r="O28" s="4">
        <v>5.4656902382961903</v>
      </c>
      <c r="P28" s="4">
        <v>5.6663573701086625</v>
      </c>
      <c r="Q28" s="4">
        <v>5.3538037116568411</v>
      </c>
      <c r="R28" s="4">
        <v>5.9960754395015421</v>
      </c>
      <c r="S28" s="4">
        <v>6.1652981646425786</v>
      </c>
      <c r="T28" s="4">
        <v>6.1336470660653966</v>
      </c>
      <c r="U28" s="4">
        <v>5.9481229581690416</v>
      </c>
      <c r="W28" s="4">
        <v>5.6504801834250378</v>
      </c>
      <c r="X28" s="4">
        <v>5.9960754395015421</v>
      </c>
      <c r="Y28" s="4">
        <v>5.4656902382961903</v>
      </c>
      <c r="Z28" s="4">
        <v>6.1652981646425786</v>
      </c>
      <c r="AA28" s="4">
        <v>5.6663573701086625</v>
      </c>
      <c r="AB28" s="4">
        <v>6.1336470660653966</v>
      </c>
      <c r="AC28" s="4">
        <v>5.3538037116568411</v>
      </c>
      <c r="AD28" s="4">
        <v>5.9481229581690416</v>
      </c>
    </row>
    <row r="29" spans="1:30" x14ac:dyDescent="0.25">
      <c r="A29" s="6" t="s">
        <v>62</v>
      </c>
      <c r="B29" s="6" t="s">
        <v>246</v>
      </c>
      <c r="C29" s="3">
        <v>0.23300447350255887</v>
      </c>
      <c r="D29" s="3">
        <v>0.17202787679154347</v>
      </c>
      <c r="E29" s="3">
        <v>0.17127077797812379</v>
      </c>
      <c r="F29" s="3">
        <v>0.16096407571388954</v>
      </c>
      <c r="G29" s="3">
        <v>0.13910511064942438</v>
      </c>
      <c r="H29" s="3">
        <v>0.20204378947546614</v>
      </c>
      <c r="I29" s="3">
        <v>0.21248298862095677</v>
      </c>
      <c r="J29" s="3">
        <v>0.16582973169798715</v>
      </c>
      <c r="L29" s="6" t="s">
        <v>62</v>
      </c>
      <c r="M29" s="6" t="s">
        <v>246</v>
      </c>
      <c r="N29" s="4">
        <v>5.5985923365759227</v>
      </c>
      <c r="O29" s="4">
        <v>5.4397021024203243</v>
      </c>
      <c r="P29" s="4">
        <v>5.3270968388289175</v>
      </c>
      <c r="Q29" s="4">
        <v>5.3932382057320698</v>
      </c>
      <c r="R29" s="4">
        <v>5.8182740370483952</v>
      </c>
      <c r="S29" s="4">
        <v>5.6843651170204774</v>
      </c>
      <c r="T29" s="4">
        <v>5.4297710386446472</v>
      </c>
      <c r="U29" s="4">
        <v>5.4605987924145305</v>
      </c>
      <c r="W29" s="4">
        <v>5.5985923365759227</v>
      </c>
      <c r="X29" s="4">
        <v>5.8182740370483952</v>
      </c>
      <c r="Y29" s="4">
        <v>5.4397021024203243</v>
      </c>
      <c r="Z29" s="4">
        <v>5.6843651170204774</v>
      </c>
      <c r="AA29" s="4">
        <v>5.3270968388289175</v>
      </c>
      <c r="AB29" s="4">
        <v>5.4297710386446472</v>
      </c>
      <c r="AC29" s="4">
        <v>5.3932382057320698</v>
      </c>
      <c r="AD29" s="4">
        <v>5.4605987924145305</v>
      </c>
    </row>
    <row r="30" spans="1:30" x14ac:dyDescent="0.25">
      <c r="A30" s="6" t="s">
        <v>14</v>
      </c>
      <c r="B30" s="6" t="s">
        <v>269</v>
      </c>
      <c r="C30" s="3">
        <v>0.36524586312743124</v>
      </c>
      <c r="D30" s="3">
        <v>0.22224135140823659</v>
      </c>
      <c r="E30" s="3">
        <v>0.13597553582347532</v>
      </c>
      <c r="F30" s="3">
        <v>0.18192991317090548</v>
      </c>
      <c r="G30" s="3">
        <v>0.13098791491252465</v>
      </c>
      <c r="H30" s="3">
        <v>0.15975919897136998</v>
      </c>
      <c r="I30" s="3">
        <v>0.10555280392193406</v>
      </c>
      <c r="J30" s="3">
        <v>0.18695529576288297</v>
      </c>
      <c r="L30" s="6" t="s">
        <v>14</v>
      </c>
      <c r="M30" s="6" t="s">
        <v>269</v>
      </c>
      <c r="N30" s="4">
        <v>5.4140226449651569</v>
      </c>
      <c r="O30" s="4">
        <v>5.3862597578604428</v>
      </c>
      <c r="P30" s="4">
        <v>5.1499474665026987</v>
      </c>
      <c r="Q30" s="4">
        <v>5.1804288519972435</v>
      </c>
      <c r="R30" s="4">
        <v>4.7993709403328761</v>
      </c>
      <c r="S30" s="4">
        <v>4.98364281655694</v>
      </c>
      <c r="T30" s="4">
        <v>4.7767686073645361</v>
      </c>
      <c r="U30" s="4">
        <v>4.7446643683448535</v>
      </c>
      <c r="W30" s="4">
        <v>5.4140226449651569</v>
      </c>
      <c r="X30" s="4">
        <v>4.7993709403328761</v>
      </c>
      <c r="Y30" s="4">
        <v>5.3862597578604428</v>
      </c>
      <c r="Z30" s="4">
        <v>4.98364281655694</v>
      </c>
      <c r="AA30" s="4">
        <v>5.1499474665026987</v>
      </c>
      <c r="AB30" s="4">
        <v>4.7767686073645361</v>
      </c>
      <c r="AC30" s="4">
        <v>5.1804288519972435</v>
      </c>
      <c r="AD30" s="4">
        <v>4.7446643683448535</v>
      </c>
    </row>
    <row r="31" spans="1:30" x14ac:dyDescent="0.25">
      <c r="A31" s="6" t="s">
        <v>60</v>
      </c>
      <c r="B31" s="6" t="s">
        <v>220</v>
      </c>
      <c r="C31" s="3">
        <v>0.28825816863566317</v>
      </c>
      <c r="D31" s="3">
        <v>0.1508870082090441</v>
      </c>
      <c r="E31" s="3">
        <v>7.0588150124460958E-2</v>
      </c>
      <c r="F31" s="3">
        <v>8.5807576199986912E-2</v>
      </c>
      <c r="G31" s="3">
        <v>0.17628582209437649</v>
      </c>
      <c r="H31" s="3">
        <v>0.37433971135441962</v>
      </c>
      <c r="I31" s="3">
        <v>0.18248122636936384</v>
      </c>
      <c r="J31" s="3">
        <v>0.17627375375379864</v>
      </c>
      <c r="L31" s="6" t="s">
        <v>60</v>
      </c>
      <c r="M31" s="6" t="s">
        <v>220</v>
      </c>
      <c r="N31" s="4">
        <v>5.3094790323746883</v>
      </c>
      <c r="O31" s="4">
        <v>5.4480362557888045</v>
      </c>
      <c r="P31" s="4">
        <v>5.4021166847508395</v>
      </c>
      <c r="Q31" s="4">
        <v>5.5535038232373699</v>
      </c>
      <c r="R31" s="4">
        <v>6.0700132900870285</v>
      </c>
      <c r="S31" s="4">
        <v>6.0035950985781872</v>
      </c>
      <c r="T31" s="4">
        <v>5.884155328910019</v>
      </c>
      <c r="U31" s="4">
        <v>6.0958252475243899</v>
      </c>
      <c r="W31" s="4">
        <v>5.3094790323746883</v>
      </c>
      <c r="X31" s="4">
        <v>6.0700132900870285</v>
      </c>
      <c r="Y31" s="4">
        <v>5.4480362557888045</v>
      </c>
      <c r="Z31" s="4">
        <v>6.0035950985781872</v>
      </c>
      <c r="AA31" s="4">
        <v>5.4021166847508395</v>
      </c>
      <c r="AB31" s="4">
        <v>5.884155328910019</v>
      </c>
      <c r="AC31" s="4">
        <v>5.5535038232373699</v>
      </c>
      <c r="AD31" s="4">
        <v>6.0958252475243899</v>
      </c>
    </row>
    <row r="32" spans="1:30" x14ac:dyDescent="0.25">
      <c r="A32" s="6" t="s">
        <v>36</v>
      </c>
      <c r="B32" s="6" t="s">
        <v>259</v>
      </c>
      <c r="C32" s="3">
        <v>0.20294632924040162</v>
      </c>
      <c r="D32" s="3">
        <v>0.1569670225482569</v>
      </c>
      <c r="E32" s="3">
        <v>0.21098369628521357</v>
      </c>
      <c r="F32" s="3">
        <v>7.9888440490060122E-2</v>
      </c>
      <c r="G32" s="3">
        <v>0.15285016618858227</v>
      </c>
      <c r="H32" s="3">
        <v>0.25861945655072632</v>
      </c>
      <c r="I32" s="3">
        <v>9.0723697299587361E-2</v>
      </c>
      <c r="J32" s="3">
        <v>9.8054495314079115E-2</v>
      </c>
      <c r="L32" s="6" t="s">
        <v>36</v>
      </c>
      <c r="M32" s="6" t="s">
        <v>259</v>
      </c>
      <c r="N32" s="4">
        <v>6.5161937341688194</v>
      </c>
      <c r="O32" s="4">
        <v>6.4995908582419615</v>
      </c>
      <c r="P32" s="4">
        <v>6.4069175358191579</v>
      </c>
      <c r="Q32" s="4">
        <v>6.2017976353398163</v>
      </c>
      <c r="R32" s="4">
        <v>6.0460331839669443</v>
      </c>
      <c r="S32" s="4">
        <v>6.3394399371788586</v>
      </c>
      <c r="T32" s="4">
        <v>6.3680105448822859</v>
      </c>
      <c r="U32" s="4">
        <v>6.3426606346328276</v>
      </c>
      <c r="W32" s="4">
        <v>6.5161937341688194</v>
      </c>
      <c r="X32" s="4">
        <v>6.0460331839669443</v>
      </c>
      <c r="Y32" s="4">
        <v>6.4995908582419615</v>
      </c>
      <c r="Z32" s="4">
        <v>6.3394399371788586</v>
      </c>
      <c r="AA32" s="4">
        <v>6.4069175358191579</v>
      </c>
      <c r="AB32" s="4">
        <v>6.3680105448822859</v>
      </c>
      <c r="AC32" s="4">
        <v>6.2017976353398163</v>
      </c>
      <c r="AD32" s="4">
        <v>6.3426606346328276</v>
      </c>
    </row>
    <row r="33" spans="1:30" x14ac:dyDescent="0.25">
      <c r="A33" s="6" t="s">
        <v>54</v>
      </c>
      <c r="B33" s="6" t="s">
        <v>291</v>
      </c>
      <c r="C33" s="3">
        <v>0.23114212765360137</v>
      </c>
      <c r="D33" s="3">
        <v>9.2223044145900462E-2</v>
      </c>
      <c r="E33" s="3">
        <v>0.25715427172299399</v>
      </c>
      <c r="F33" s="3">
        <v>0.10213129691748968</v>
      </c>
      <c r="G33" s="3">
        <v>0.10346290957905747</v>
      </c>
      <c r="H33" s="3">
        <v>0.11928971411889672</v>
      </c>
      <c r="I33" s="3">
        <v>6.6738335986675085E-2</v>
      </c>
      <c r="J33" s="3">
        <v>0.1149720852493572</v>
      </c>
      <c r="L33" s="6" t="s">
        <v>54</v>
      </c>
      <c r="M33" s="6" t="s">
        <v>291</v>
      </c>
      <c r="N33" s="4">
        <v>5.8717497338435312</v>
      </c>
      <c r="O33" s="4">
        <v>5.686254958846864</v>
      </c>
      <c r="P33" s="4">
        <v>6.0399853701026656</v>
      </c>
      <c r="Q33" s="4">
        <v>5.7803684321287374</v>
      </c>
      <c r="R33" s="4">
        <v>6.3466822155411524</v>
      </c>
      <c r="S33" s="4">
        <v>6.4387222699641704</v>
      </c>
      <c r="T33" s="4">
        <v>6.366394394944539</v>
      </c>
      <c r="U33" s="4">
        <v>6.0868352987375225</v>
      </c>
      <c r="W33" s="4">
        <v>5.8717497338435312</v>
      </c>
      <c r="X33" s="4">
        <v>6.3466822155411524</v>
      </c>
      <c r="Y33" s="4">
        <v>5.686254958846864</v>
      </c>
      <c r="Z33" s="4">
        <v>6.4387222699641704</v>
      </c>
      <c r="AA33" s="4">
        <v>6.0399853701026656</v>
      </c>
      <c r="AB33" s="4">
        <v>6.366394394944539</v>
      </c>
      <c r="AC33" s="4">
        <v>5.7803684321287374</v>
      </c>
      <c r="AD33" s="4">
        <v>6.0868352987375225</v>
      </c>
    </row>
    <row r="34" spans="1:30" x14ac:dyDescent="0.25">
      <c r="A34" s="6" t="s">
        <v>9</v>
      </c>
      <c r="B34" s="6" t="s">
        <v>229</v>
      </c>
      <c r="C34" s="3">
        <v>0.32130900468812151</v>
      </c>
      <c r="D34" s="3">
        <v>0.20920176320824274</v>
      </c>
      <c r="E34" s="3">
        <v>0.20657834200101471</v>
      </c>
      <c r="F34" s="3">
        <v>0.199956046077642</v>
      </c>
      <c r="G34" s="3">
        <v>0.19599277514441527</v>
      </c>
      <c r="H34" s="3">
        <v>0.25200696247633592</v>
      </c>
      <c r="I34" s="3">
        <v>9.5406652524380936E-2</v>
      </c>
      <c r="J34" s="3">
        <v>0.3181268820941614</v>
      </c>
      <c r="L34" s="6" t="s">
        <v>9</v>
      </c>
      <c r="M34" s="6" t="s">
        <v>229</v>
      </c>
      <c r="N34" s="4">
        <v>5.9785794773111958</v>
      </c>
      <c r="O34" s="4">
        <v>5.6137396085239208</v>
      </c>
      <c r="P34" s="4">
        <v>5.6787253841887821</v>
      </c>
      <c r="Q34" s="4">
        <v>5.7583166825075009</v>
      </c>
      <c r="R34" s="4">
        <v>5.4411307385523369</v>
      </c>
      <c r="S34" s="4">
        <v>5.3397417912130782</v>
      </c>
      <c r="T34" s="4">
        <v>5.5457485381608755</v>
      </c>
      <c r="U34" s="4">
        <v>5.5615490806755332</v>
      </c>
      <c r="W34" s="4">
        <v>5.9785794773111958</v>
      </c>
      <c r="X34" s="4">
        <v>5.4411307385523369</v>
      </c>
      <c r="Y34" s="4">
        <v>5.6137396085239208</v>
      </c>
      <c r="Z34" s="4">
        <v>5.3397417912130782</v>
      </c>
      <c r="AA34" s="4">
        <v>5.6787253841887821</v>
      </c>
      <c r="AB34" s="4">
        <v>5.5457485381608755</v>
      </c>
      <c r="AC34" s="4">
        <v>5.7583166825075009</v>
      </c>
      <c r="AD34" s="4">
        <v>5.5615490806755332</v>
      </c>
    </row>
    <row r="35" spans="1:30" x14ac:dyDescent="0.25">
      <c r="A35" s="6" t="s">
        <v>67</v>
      </c>
      <c r="B35" s="6" t="s">
        <v>258</v>
      </c>
      <c r="C35" s="3">
        <v>0.12715199516639486</v>
      </c>
      <c r="D35" s="3">
        <v>0.23877615817583986</v>
      </c>
      <c r="E35" s="3">
        <v>0.21934683919397846</v>
      </c>
      <c r="F35" s="3">
        <v>0.14049706170061121</v>
      </c>
      <c r="G35" s="3">
        <v>9.104936505865778E-2</v>
      </c>
      <c r="H35" s="3">
        <v>0.13678358907265148</v>
      </c>
      <c r="I35" s="3">
        <v>9.6269104326460797E-2</v>
      </c>
      <c r="J35" s="3">
        <v>0.11233458827769496</v>
      </c>
      <c r="L35" s="12" t="s">
        <v>67</v>
      </c>
      <c r="M35" s="6" t="s">
        <v>258</v>
      </c>
      <c r="N35" s="4">
        <v>5.5483212774284132</v>
      </c>
      <c r="O35" s="4">
        <v>5.5191416714899724</v>
      </c>
      <c r="P35" s="4">
        <v>5.5520197201380874</v>
      </c>
      <c r="Q35" s="4">
        <v>5.1504612461894865</v>
      </c>
      <c r="R35" s="4">
        <v>5.641639659216974</v>
      </c>
      <c r="S35" s="4">
        <v>5.8936411981611299</v>
      </c>
      <c r="T35" s="4">
        <v>5.8064173385355398</v>
      </c>
      <c r="U35" s="4">
        <v>5.5490099349289004</v>
      </c>
      <c r="W35" s="4">
        <v>5.5483212774284132</v>
      </c>
      <c r="X35" s="4">
        <v>5.641639659216974</v>
      </c>
      <c r="Y35" s="4">
        <v>5.5191416714899724</v>
      </c>
      <c r="Z35" s="4">
        <v>5.8936411981611299</v>
      </c>
      <c r="AA35" s="4">
        <v>5.5520197201380874</v>
      </c>
      <c r="AB35" s="4">
        <v>5.8064173385355398</v>
      </c>
      <c r="AC35" s="4">
        <v>5.1504612461894865</v>
      </c>
      <c r="AD35" s="4">
        <v>5.5490099349289004</v>
      </c>
    </row>
    <row r="36" spans="1:30" x14ac:dyDescent="0.25">
      <c r="A36" s="6" t="s">
        <v>79</v>
      </c>
      <c r="B36" s="6" t="s">
        <v>235</v>
      </c>
      <c r="C36" s="3">
        <v>0.27497322048932565</v>
      </c>
      <c r="D36" s="3">
        <v>7.7597766624661821E-2</v>
      </c>
      <c r="E36" s="3">
        <v>0.24204751632379951</v>
      </c>
      <c r="F36" s="3">
        <v>0.16712581672708932</v>
      </c>
      <c r="G36" s="3">
        <v>0.10603915014839937</v>
      </c>
      <c r="H36" s="3">
        <v>0.12343670248239322</v>
      </c>
      <c r="I36" s="3">
        <v>0.10168547936588349</v>
      </c>
      <c r="J36" s="3">
        <v>0.11920924061939149</v>
      </c>
      <c r="L36" s="12" t="s">
        <v>79</v>
      </c>
      <c r="M36" s="6" t="s">
        <v>235</v>
      </c>
      <c r="N36" s="4">
        <v>6.169559317870843</v>
      </c>
      <c r="O36" s="4">
        <v>6.0420145096253952</v>
      </c>
      <c r="P36" s="4">
        <v>5.9347877916359231</v>
      </c>
      <c r="Q36" s="4">
        <v>5.7520937086281885</v>
      </c>
      <c r="R36" s="4">
        <v>5.8314925478318891</v>
      </c>
      <c r="S36" s="4">
        <v>6.0889071920990006</v>
      </c>
      <c r="T36" s="4">
        <v>6.0384513089423368</v>
      </c>
      <c r="U36" s="4">
        <v>5.9004426590164902</v>
      </c>
      <c r="W36" s="4">
        <v>6.169559317870843</v>
      </c>
      <c r="X36" s="4">
        <v>5.8314925478318891</v>
      </c>
      <c r="Y36" s="4">
        <v>6.0420145096253952</v>
      </c>
      <c r="Z36" s="4">
        <v>6.0889071920990006</v>
      </c>
      <c r="AA36" s="4">
        <v>5.9347877916359231</v>
      </c>
      <c r="AB36" s="4">
        <v>6.0384513089423368</v>
      </c>
      <c r="AC36" s="4">
        <v>5.7520937086281885</v>
      </c>
      <c r="AD36" s="4">
        <v>5.9004426590164902</v>
      </c>
    </row>
    <row r="37" spans="1:30" x14ac:dyDescent="0.25">
      <c r="A37" s="6" t="s">
        <v>49</v>
      </c>
      <c r="B37" s="6" t="s">
        <v>304</v>
      </c>
      <c r="C37" s="3">
        <v>0.24038602452227831</v>
      </c>
      <c r="D37" s="3">
        <v>7.6109285018753761E-2</v>
      </c>
      <c r="E37" s="3">
        <v>0.14837769200233167</v>
      </c>
      <c r="F37" s="3">
        <v>0.19338017533536445</v>
      </c>
      <c r="G37" s="3">
        <v>0.22409808190930641</v>
      </c>
      <c r="H37" s="3">
        <v>8.9686121896148371E-2</v>
      </c>
      <c r="I37" s="3">
        <v>0.15180224901720141</v>
      </c>
      <c r="J37" s="3">
        <v>0.20803553598347299</v>
      </c>
      <c r="L37" s="6" t="s">
        <v>49</v>
      </c>
      <c r="M37" s="6" t="s">
        <v>304</v>
      </c>
      <c r="N37" s="4">
        <v>5.7598773743662877</v>
      </c>
      <c r="O37" s="4">
        <v>5.7526655962858113</v>
      </c>
      <c r="P37" s="4">
        <v>5.575888771641047</v>
      </c>
      <c r="Q37" s="4">
        <v>5.5161718516002747</v>
      </c>
      <c r="R37" s="4">
        <v>5.2090811994812913</v>
      </c>
      <c r="S37" s="4">
        <v>5.1997405245669093</v>
      </c>
      <c r="T37" s="4">
        <v>5.0907878286915995</v>
      </c>
      <c r="U37" s="4">
        <v>5.0569462955015316</v>
      </c>
      <c r="W37" s="4">
        <v>5.7598773743662877</v>
      </c>
      <c r="X37" s="4">
        <v>5.2090811994812913</v>
      </c>
      <c r="Y37" s="4">
        <v>5.7526655962858113</v>
      </c>
      <c r="Z37" s="4">
        <v>5.1997405245669093</v>
      </c>
      <c r="AA37" s="4">
        <v>5.575888771641047</v>
      </c>
      <c r="AB37" s="4">
        <v>5.0907878286915995</v>
      </c>
      <c r="AC37" s="4">
        <v>5.5161718516002747</v>
      </c>
      <c r="AD37" s="4">
        <v>5.0569462955015316</v>
      </c>
    </row>
    <row r="38" spans="1:30" x14ac:dyDescent="0.25">
      <c r="A38" s="6" t="s">
        <v>80</v>
      </c>
      <c r="B38" s="6" t="s">
        <v>250</v>
      </c>
      <c r="C38" s="3">
        <v>0.30617844198663419</v>
      </c>
      <c r="D38" s="3">
        <v>0.14835824084348331</v>
      </c>
      <c r="E38" s="3">
        <v>0.26145960000981117</v>
      </c>
      <c r="F38" s="3">
        <v>8.6196646197726656E-2</v>
      </c>
      <c r="G38" s="3">
        <v>6.9809456188964614E-2</v>
      </c>
      <c r="H38" s="3">
        <v>9.3392233932360721E-2</v>
      </c>
      <c r="I38" s="3">
        <v>8.3480021868279436E-2</v>
      </c>
      <c r="J38" s="3">
        <v>7.2610613503704693E-2</v>
      </c>
      <c r="L38" s="6" t="s">
        <v>80</v>
      </c>
      <c r="M38" s="6" t="s">
        <v>250</v>
      </c>
      <c r="N38" s="4">
        <v>5.4772441241616159</v>
      </c>
      <c r="O38" s="4">
        <v>5.2288369023142032</v>
      </c>
      <c r="P38" s="4">
        <v>5.2748674736229537</v>
      </c>
      <c r="Q38" s="4">
        <v>5.0177191498697669</v>
      </c>
      <c r="R38" s="4">
        <v>5.4529784067053946</v>
      </c>
      <c r="S38" s="4">
        <v>5.6022353833454792</v>
      </c>
      <c r="T38" s="4">
        <v>5.6416181309792144</v>
      </c>
      <c r="U38" s="4">
        <v>5.4593839797308084</v>
      </c>
      <c r="W38" s="4">
        <v>5.4772441241616159</v>
      </c>
      <c r="X38" s="4">
        <v>5.4529784067053946</v>
      </c>
      <c r="Y38" s="4">
        <v>5.2288369023142032</v>
      </c>
      <c r="Z38" s="4">
        <v>5.6022353833454792</v>
      </c>
      <c r="AA38" s="4">
        <v>5.2748674736229537</v>
      </c>
      <c r="AB38" s="4">
        <v>5.6416181309792144</v>
      </c>
      <c r="AC38" s="4">
        <v>5.0177191498697669</v>
      </c>
      <c r="AD38" s="4">
        <v>5.4593839797308084</v>
      </c>
    </row>
    <row r="39" spans="1:30" x14ac:dyDescent="0.25">
      <c r="L39" s="3" t="s">
        <v>615</v>
      </c>
    </row>
    <row r="40" spans="1:30" x14ac:dyDescent="0.25">
      <c r="A40" s="6" t="s">
        <v>68</v>
      </c>
      <c r="B40" s="6" t="s">
        <v>316</v>
      </c>
      <c r="C40" s="3">
        <v>0.2342692697587376</v>
      </c>
      <c r="D40" s="3">
        <v>0.11352982977083245</v>
      </c>
      <c r="E40" s="3">
        <v>0.2478953691743489</v>
      </c>
      <c r="F40" s="3">
        <v>0.16910569318731408</v>
      </c>
      <c r="G40" s="3">
        <v>0.14904156814011527</v>
      </c>
      <c r="H40" s="3">
        <v>0.22949368639295714</v>
      </c>
      <c r="I40" s="3">
        <v>0.10975266291657143</v>
      </c>
      <c r="J40" s="3">
        <v>0.10901440024912273</v>
      </c>
      <c r="L40" s="6" t="s">
        <v>68</v>
      </c>
      <c r="M40" s="6" t="s">
        <v>316</v>
      </c>
      <c r="N40" s="4">
        <v>5.3288564335373927</v>
      </c>
      <c r="O40" s="4">
        <v>5.097767513990167</v>
      </c>
      <c r="P40" s="4">
        <v>5.1820681557372019</v>
      </c>
      <c r="Q40" s="4">
        <v>4.8211441412270606</v>
      </c>
      <c r="R40" s="4">
        <v>5.1642410832233168</v>
      </c>
      <c r="S40" s="4">
        <v>5.4050817256970616</v>
      </c>
      <c r="T40" s="4">
        <v>5.4117387860883426</v>
      </c>
      <c r="U40" s="4">
        <v>5.0089391226567015</v>
      </c>
      <c r="W40" s="4">
        <v>5.3288564335373927</v>
      </c>
      <c r="X40" s="4">
        <v>5.1642410832233168</v>
      </c>
      <c r="Y40" s="4">
        <v>5.097767513990167</v>
      </c>
      <c r="Z40" s="4">
        <v>5.4050817256970616</v>
      </c>
      <c r="AA40" s="4">
        <v>5.1820681557372019</v>
      </c>
      <c r="AB40" s="4">
        <v>5.4117387860883426</v>
      </c>
      <c r="AC40" s="4">
        <v>4.8211441412270606</v>
      </c>
      <c r="AD40" s="4">
        <v>5.0089391226567015</v>
      </c>
    </row>
    <row r="41" spans="1:30" x14ac:dyDescent="0.25">
      <c r="A41" s="6" t="s">
        <v>64</v>
      </c>
      <c r="B41" s="6" t="s">
        <v>265</v>
      </c>
      <c r="C41" s="3">
        <v>0.35733877711615109</v>
      </c>
      <c r="D41" s="3">
        <v>0.1033455851926577</v>
      </c>
      <c r="E41" s="3">
        <v>0.23225426822802608</v>
      </c>
      <c r="F41" s="3">
        <v>0.13926217096933724</v>
      </c>
      <c r="G41" s="3">
        <v>8.9621078732064804E-2</v>
      </c>
      <c r="H41" s="3">
        <v>0.10074619477605724</v>
      </c>
      <c r="I41" s="3">
        <v>6.1186154591349289E-2</v>
      </c>
      <c r="J41" s="3">
        <v>0.19249977559287534</v>
      </c>
      <c r="L41" s="6" t="s">
        <v>64</v>
      </c>
      <c r="M41" s="6" t="s">
        <v>265</v>
      </c>
      <c r="N41" s="4">
        <v>5.2819971602495013</v>
      </c>
      <c r="O41" s="4">
        <v>5.1143851562508216</v>
      </c>
      <c r="P41" s="4">
        <v>4.8851211173134681</v>
      </c>
      <c r="Q41" s="4">
        <v>4.6866945055095055</v>
      </c>
      <c r="R41" s="4">
        <v>5.191780635950848</v>
      </c>
      <c r="S41" s="4">
        <v>5.3189895075494524</v>
      </c>
      <c r="T41" s="4">
        <v>5.1866710238725622</v>
      </c>
      <c r="U41" s="4">
        <v>5.0709618063299233</v>
      </c>
      <c r="W41" s="4">
        <v>5.2819971602495013</v>
      </c>
      <c r="X41" s="4">
        <v>5.191780635950848</v>
      </c>
      <c r="Y41" s="4">
        <v>5.1143851562508216</v>
      </c>
      <c r="Z41" s="4">
        <v>5.3189895075494524</v>
      </c>
      <c r="AA41" s="4">
        <v>4.8851211173134681</v>
      </c>
      <c r="AB41" s="4">
        <v>5.1866710238725622</v>
      </c>
      <c r="AC41" s="4">
        <v>4.6866945055095055</v>
      </c>
      <c r="AD41" s="4">
        <v>5.0709618063299233</v>
      </c>
    </row>
    <row r="42" spans="1:30" x14ac:dyDescent="0.25">
      <c r="A42" s="6" t="s">
        <v>81</v>
      </c>
      <c r="B42" s="6" t="s">
        <v>273</v>
      </c>
      <c r="C42" s="3">
        <v>0.27149782226798308</v>
      </c>
      <c r="D42" s="3">
        <v>0.17128526722139484</v>
      </c>
      <c r="E42" s="3">
        <v>0.20329711909454662</v>
      </c>
      <c r="F42" s="3">
        <v>0.11412939794805178</v>
      </c>
      <c r="G42" s="3">
        <v>0.15348120997197223</v>
      </c>
      <c r="H42" s="3">
        <v>0.17967721251582733</v>
      </c>
      <c r="I42" s="3">
        <v>0.19023553355708217</v>
      </c>
      <c r="J42" s="3">
        <v>0.13951092272980498</v>
      </c>
      <c r="L42" s="6" t="s">
        <v>81</v>
      </c>
      <c r="M42" s="6" t="s">
        <v>273</v>
      </c>
      <c r="N42" s="4">
        <v>5.4916748772609747</v>
      </c>
      <c r="O42" s="4">
        <v>5.5834112024102636</v>
      </c>
      <c r="P42" s="4">
        <v>5.3247699159530999</v>
      </c>
      <c r="Q42" s="4">
        <v>5.3659873145218411</v>
      </c>
      <c r="R42" s="4">
        <v>5.3291176494327548</v>
      </c>
      <c r="S42" s="4">
        <v>5.5354038117556748</v>
      </c>
      <c r="T42" s="4">
        <v>5.3138915003073866</v>
      </c>
      <c r="U42" s="4">
        <v>5.4173859452047592</v>
      </c>
      <c r="W42" s="4">
        <v>5.4916748772609747</v>
      </c>
      <c r="X42" s="4">
        <v>5.3291176494327548</v>
      </c>
      <c r="Y42" s="4">
        <v>5.5834112024102636</v>
      </c>
      <c r="Z42" s="4">
        <v>5.5354038117556748</v>
      </c>
      <c r="AA42" s="4">
        <v>5.3247699159530999</v>
      </c>
      <c r="AB42" s="4">
        <v>5.3138915003073866</v>
      </c>
      <c r="AC42" s="4">
        <v>5.3659873145218411</v>
      </c>
      <c r="AD42" s="4">
        <v>5.4173859452047592</v>
      </c>
    </row>
    <row r="43" spans="1:30" x14ac:dyDescent="0.25">
      <c r="L43" s="3" t="s">
        <v>618</v>
      </c>
    </row>
    <row r="44" spans="1:30" x14ac:dyDescent="0.25">
      <c r="L44" s="3" t="s">
        <v>619</v>
      </c>
    </row>
    <row r="45" spans="1:30" x14ac:dyDescent="0.25">
      <c r="A45" s="6" t="s">
        <v>82</v>
      </c>
      <c r="B45" s="6" t="s">
        <v>306</v>
      </c>
      <c r="C45" s="3">
        <v>0.12497112265057408</v>
      </c>
      <c r="D45" s="3">
        <v>0.11040649308592443</v>
      </c>
      <c r="E45" s="3">
        <v>0.19884236591645005</v>
      </c>
      <c r="F45" s="3">
        <v>7.4009157486477975E-2</v>
      </c>
      <c r="G45" s="3">
        <v>8.2507063353274276E-2</v>
      </c>
      <c r="H45" s="3">
        <v>0.12607367193213884</v>
      </c>
      <c r="I45" s="3">
        <v>9.2314619619040611E-2</v>
      </c>
      <c r="J45" s="3">
        <v>8.4761527982665008E-2</v>
      </c>
      <c r="L45" s="12" t="s">
        <v>749</v>
      </c>
      <c r="M45" s="6" t="s">
        <v>306</v>
      </c>
      <c r="N45" s="4">
        <v>6.4149876952148777</v>
      </c>
      <c r="O45" s="4">
        <v>6.4447859795265927</v>
      </c>
      <c r="P45" s="4">
        <v>6.3138531476779374</v>
      </c>
      <c r="Q45" s="4">
        <v>6.3355169107106848</v>
      </c>
      <c r="R45" s="4">
        <v>5.7562690454700389</v>
      </c>
      <c r="S45" s="4">
        <v>5.7995444949523787</v>
      </c>
      <c r="T45" s="4">
        <v>5.8242926340972971</v>
      </c>
      <c r="U45" s="4">
        <v>5.9011351948188917</v>
      </c>
      <c r="W45" s="4">
        <v>6.4149876952148777</v>
      </c>
      <c r="X45" s="4">
        <v>5.7562690454700389</v>
      </c>
      <c r="Y45" s="4">
        <v>6.4447859795265927</v>
      </c>
      <c r="Z45" s="4">
        <v>5.7995444949523787</v>
      </c>
      <c r="AA45" s="4">
        <v>6.3138531476779374</v>
      </c>
      <c r="AB45" s="4">
        <v>5.8242926340972971</v>
      </c>
      <c r="AC45" s="4">
        <v>6.3355169107106848</v>
      </c>
      <c r="AD45" s="4">
        <v>5.9011351948188917</v>
      </c>
    </row>
    <row r="46" spans="1:30" x14ac:dyDescent="0.25">
      <c r="L46" s="11" t="s">
        <v>728</v>
      </c>
    </row>
    <row r="47" spans="1:30" x14ac:dyDescent="0.25">
      <c r="A47" s="6" t="s">
        <v>40</v>
      </c>
      <c r="B47" s="6" t="s">
        <v>276</v>
      </c>
      <c r="C47" s="3">
        <v>0.3424212531244773</v>
      </c>
      <c r="D47" s="3">
        <v>0.23763337244654509</v>
      </c>
      <c r="E47" s="3">
        <v>0.27216564136337934</v>
      </c>
      <c r="F47" s="3">
        <v>0.13330258547217047</v>
      </c>
      <c r="G47" s="3">
        <v>0.20500607676665783</v>
      </c>
      <c r="H47" s="3">
        <v>0.27455796017812195</v>
      </c>
      <c r="I47" s="3">
        <v>0.19663262202563603</v>
      </c>
      <c r="J47" s="3">
        <v>0.12594701174797013</v>
      </c>
      <c r="L47" s="12" t="s">
        <v>40</v>
      </c>
      <c r="M47" s="6" t="s">
        <v>276</v>
      </c>
      <c r="N47" s="4">
        <v>5.2529016333463661</v>
      </c>
      <c r="O47" s="4">
        <v>5.1522153169791434</v>
      </c>
      <c r="P47" s="4">
        <v>4.9824690898530815</v>
      </c>
      <c r="Q47" s="4">
        <v>4.9210013400007675</v>
      </c>
      <c r="R47" s="4">
        <v>4.9655817128531101</v>
      </c>
      <c r="S47" s="4">
        <v>5.1839691171406033</v>
      </c>
      <c r="T47" s="4">
        <v>4.948612344900158</v>
      </c>
      <c r="U47" s="4">
        <v>5.0015159391770245</v>
      </c>
      <c r="W47" s="4">
        <v>5.2529016333463661</v>
      </c>
      <c r="X47" s="4">
        <v>4.9655817128531101</v>
      </c>
      <c r="Y47" s="4">
        <v>5.1522153169791434</v>
      </c>
      <c r="Z47" s="4">
        <v>5.1839691171406033</v>
      </c>
      <c r="AA47" s="4">
        <v>4.9824690898530815</v>
      </c>
      <c r="AB47" s="4">
        <v>4.948612344900158</v>
      </c>
      <c r="AC47" s="4">
        <v>4.9210013400007675</v>
      </c>
      <c r="AD47" s="4">
        <v>5.0015159391770245</v>
      </c>
    </row>
    <row r="48" spans="1:30" x14ac:dyDescent="0.25">
      <c r="A48" s="6" t="s">
        <v>83</v>
      </c>
      <c r="B48" s="6" t="s">
        <v>262</v>
      </c>
      <c r="C48" s="3">
        <v>0.18568417468874332</v>
      </c>
      <c r="D48" s="3">
        <v>9.7032198717002693E-2</v>
      </c>
      <c r="E48" s="3">
        <v>0.13854504828684627</v>
      </c>
      <c r="F48" s="3">
        <v>0.13490278140731896</v>
      </c>
      <c r="G48" s="3">
        <v>8.1883705443957927E-2</v>
      </c>
      <c r="H48" s="3">
        <v>0.11716500240459751</v>
      </c>
      <c r="I48" s="3">
        <v>0.1368084801063868</v>
      </c>
      <c r="J48" s="3">
        <v>0.13199771667419502</v>
      </c>
      <c r="L48" s="6" t="s">
        <v>751</v>
      </c>
      <c r="M48" s="6" t="s">
        <v>262</v>
      </c>
      <c r="N48" s="4">
        <v>5.4888572612691959</v>
      </c>
      <c r="O48" s="4">
        <v>5.5414202505723926</v>
      </c>
      <c r="P48" s="4">
        <v>5.6604345175382953</v>
      </c>
      <c r="Q48" s="4">
        <v>5.5080055208015617</v>
      </c>
      <c r="R48" s="4">
        <v>5.7105376308917206</v>
      </c>
      <c r="S48" s="4">
        <v>5.9179031175051158</v>
      </c>
      <c r="T48" s="4">
        <v>5.8518852376780046</v>
      </c>
      <c r="U48" s="4">
        <v>5.7397035925569808</v>
      </c>
      <c r="W48" s="4">
        <v>5.4888572612691959</v>
      </c>
      <c r="X48" s="4">
        <v>5.7105376308917206</v>
      </c>
      <c r="Y48" s="4">
        <v>5.5414202505723926</v>
      </c>
      <c r="Z48" s="4">
        <v>5.9179031175051158</v>
      </c>
      <c r="AA48" s="4">
        <v>5.6604345175382953</v>
      </c>
      <c r="AB48" s="4">
        <v>5.8518852376780046</v>
      </c>
      <c r="AC48" s="4">
        <v>5.5080055208015617</v>
      </c>
      <c r="AD48" s="4">
        <v>5.7397035925569808</v>
      </c>
    </row>
    <row r="49" spans="1:30" x14ac:dyDescent="0.25">
      <c r="L49" s="3" t="s">
        <v>621</v>
      </c>
    </row>
    <row r="50" spans="1:30" x14ac:dyDescent="0.25">
      <c r="L50" s="3" t="s">
        <v>622</v>
      </c>
    </row>
    <row r="51" spans="1:30" x14ac:dyDescent="0.25">
      <c r="A51" s="6" t="s">
        <v>84</v>
      </c>
      <c r="B51" s="6" t="s">
        <v>263</v>
      </c>
      <c r="C51" s="3">
        <v>9.6338274535081786E-2</v>
      </c>
      <c r="D51" s="3">
        <v>8.3842077896793515E-2</v>
      </c>
      <c r="E51" s="3">
        <v>0.17763222223276337</v>
      </c>
      <c r="F51" s="3">
        <v>0.1114499981743772</v>
      </c>
      <c r="G51" s="3">
        <v>0.11017614295740777</v>
      </c>
      <c r="H51" s="3">
        <v>0.11973842828316431</v>
      </c>
      <c r="I51" s="3">
        <v>0.1849570011073477</v>
      </c>
      <c r="J51" s="3">
        <v>0.1420375389719748</v>
      </c>
      <c r="L51" s="6" t="s">
        <v>84</v>
      </c>
      <c r="M51" s="6" t="s">
        <v>263</v>
      </c>
      <c r="N51" s="4">
        <v>5.8084322090158294</v>
      </c>
      <c r="O51" s="4">
        <v>5.8393392071188828</v>
      </c>
      <c r="P51" s="4">
        <v>5.9144008358408344</v>
      </c>
      <c r="Q51" s="4">
        <v>5.9047786346124491</v>
      </c>
      <c r="R51" s="4">
        <v>6.1104861536252475</v>
      </c>
      <c r="S51" s="4">
        <v>6.3994973238113202</v>
      </c>
      <c r="T51" s="4">
        <v>6.2406044976200867</v>
      </c>
      <c r="U51" s="4">
        <v>6.2742113493663458</v>
      </c>
      <c r="W51" s="4">
        <v>5.8084322090158294</v>
      </c>
      <c r="X51" s="4">
        <v>6.1104861536252475</v>
      </c>
      <c r="Y51" s="4">
        <v>5.8393392071188828</v>
      </c>
      <c r="Z51" s="4">
        <v>6.3994973238113202</v>
      </c>
      <c r="AA51" s="4">
        <v>5.9144008358408344</v>
      </c>
      <c r="AB51" s="4">
        <v>6.2406044976200867</v>
      </c>
      <c r="AC51" s="4">
        <v>5.9047786346124491</v>
      </c>
      <c r="AD51" s="4">
        <v>6.2742113493663458</v>
      </c>
    </row>
    <row r="52" spans="1:30" x14ac:dyDescent="0.25">
      <c r="L52" s="3" t="s">
        <v>620</v>
      </c>
    </row>
    <row r="53" spans="1:30" x14ac:dyDescent="0.25">
      <c r="L53" s="11" t="s">
        <v>623</v>
      </c>
    </row>
    <row r="54" spans="1:30" x14ac:dyDescent="0.25">
      <c r="L54" s="3" t="s">
        <v>621</v>
      </c>
    </row>
    <row r="55" spans="1:30" x14ac:dyDescent="0.25">
      <c r="L55" s="3" t="s">
        <v>622</v>
      </c>
    </row>
    <row r="56" spans="1:30" x14ac:dyDescent="0.25">
      <c r="A56" s="6" t="s">
        <v>65</v>
      </c>
      <c r="B56" s="6" t="s">
        <v>296</v>
      </c>
      <c r="C56" s="3">
        <v>0.27083516718083334</v>
      </c>
      <c r="D56" s="3">
        <v>0.1901784897916293</v>
      </c>
      <c r="E56" s="3">
        <v>0.24239300633256861</v>
      </c>
      <c r="F56" s="3">
        <v>0.1789277342144022</v>
      </c>
      <c r="G56" s="3">
        <v>0.17726454802367927</v>
      </c>
      <c r="H56" s="3">
        <v>0.15037560368181974</v>
      </c>
      <c r="I56" s="3">
        <v>0.1810585776983428</v>
      </c>
      <c r="J56" s="3">
        <v>0.21202199801869231</v>
      </c>
      <c r="L56" s="6" t="s">
        <v>65</v>
      </c>
      <c r="M56" s="6" t="s">
        <v>296</v>
      </c>
      <c r="N56" s="4">
        <v>6.3737154966051177</v>
      </c>
      <c r="O56" s="4">
        <v>6.4508573804601541</v>
      </c>
      <c r="P56" s="4">
        <v>6.4252934837774376</v>
      </c>
      <c r="Q56" s="4">
        <v>6.4331584889222553</v>
      </c>
      <c r="R56" s="4">
        <v>6.8788350706519541</v>
      </c>
      <c r="S56" s="4">
        <v>6.947863602505671</v>
      </c>
      <c r="T56" s="4">
        <v>6.7749290558416417</v>
      </c>
      <c r="U56" s="4">
        <v>7.0584712262516147</v>
      </c>
      <c r="W56" s="4">
        <v>6.3737154966051177</v>
      </c>
      <c r="X56" s="4">
        <v>6.8788350706519541</v>
      </c>
      <c r="Y56" s="4">
        <v>6.4508573804601541</v>
      </c>
      <c r="Z56" s="4">
        <v>6.947863602505671</v>
      </c>
      <c r="AA56" s="4">
        <v>6.4252934837774376</v>
      </c>
      <c r="AB56" s="4">
        <v>6.7749290558416417</v>
      </c>
      <c r="AC56" s="4">
        <v>6.4331584889222553</v>
      </c>
      <c r="AD56" s="4">
        <v>7.0584712262516147</v>
      </c>
    </row>
    <row r="57" spans="1:30" x14ac:dyDescent="0.25">
      <c r="A57" s="6" t="s">
        <v>85</v>
      </c>
      <c r="B57" s="6" t="s">
        <v>245</v>
      </c>
      <c r="C57" s="3">
        <v>0.23174968603634427</v>
      </c>
      <c r="D57" s="3">
        <v>0.23548153299347199</v>
      </c>
      <c r="E57" s="3">
        <v>0.17242006196207599</v>
      </c>
      <c r="F57" s="3">
        <v>0.10549032112681125</v>
      </c>
      <c r="G57" s="3">
        <v>0.20496259391478738</v>
      </c>
      <c r="H57" s="3">
        <v>0.12016472091342381</v>
      </c>
      <c r="I57" s="3">
        <v>0.15311197205027272</v>
      </c>
      <c r="J57" s="3">
        <v>0.12491701028180097</v>
      </c>
      <c r="L57" s="6" t="s">
        <v>85</v>
      </c>
      <c r="M57" s="6" t="s">
        <v>245</v>
      </c>
      <c r="N57" s="4">
        <v>5.9856032484007864</v>
      </c>
      <c r="O57" s="4">
        <v>6.2651197148491562</v>
      </c>
      <c r="P57" s="4">
        <v>6.1153391476807881</v>
      </c>
      <c r="Q57" s="4">
        <v>6.1025496391725431</v>
      </c>
      <c r="R57" s="4">
        <v>5.7447205543307058</v>
      </c>
      <c r="S57" s="4">
        <v>6.1644965198805481</v>
      </c>
      <c r="T57" s="4">
        <v>6.0262797370939536</v>
      </c>
      <c r="U57" s="4">
        <v>6.156963819834</v>
      </c>
      <c r="W57" s="4">
        <v>5.9856032484007864</v>
      </c>
      <c r="X57" s="4">
        <v>5.7447205543307058</v>
      </c>
      <c r="Y57" s="4">
        <v>6.2651197148491562</v>
      </c>
      <c r="Z57" s="4">
        <v>6.1644965198805481</v>
      </c>
      <c r="AA57" s="4">
        <v>6.1153391476807881</v>
      </c>
      <c r="AB57" s="4">
        <v>6.0262797370939536</v>
      </c>
      <c r="AC57" s="4">
        <v>6.1025496391725431</v>
      </c>
      <c r="AD57" s="4">
        <v>6.156963819834</v>
      </c>
    </row>
    <row r="58" spans="1:30" x14ac:dyDescent="0.25">
      <c r="L58" s="3" t="s">
        <v>626</v>
      </c>
    </row>
    <row r="59" spans="1:30" x14ac:dyDescent="0.25">
      <c r="A59" s="6" t="s">
        <v>86</v>
      </c>
      <c r="B59" s="6" t="s">
        <v>310</v>
      </c>
      <c r="C59" s="3">
        <v>0.28437280653979913</v>
      </c>
      <c r="D59" s="3">
        <v>0.21689141309266829</v>
      </c>
      <c r="E59" s="3">
        <v>0.24331634577586791</v>
      </c>
      <c r="F59" s="3">
        <v>0.17678963043247353</v>
      </c>
      <c r="G59" s="3">
        <v>0.11196492542847633</v>
      </c>
      <c r="H59" s="3">
        <v>0.11931128948995735</v>
      </c>
      <c r="I59" s="3">
        <v>7.3563178668231879E-2</v>
      </c>
      <c r="J59" s="3">
        <v>7.028925537776258E-2</v>
      </c>
      <c r="L59" s="6" t="s">
        <v>86</v>
      </c>
      <c r="M59" s="6" t="s">
        <v>310</v>
      </c>
      <c r="N59" s="4">
        <v>5.1515001022846727</v>
      </c>
      <c r="O59" s="4">
        <v>5.1241899956933645</v>
      </c>
      <c r="P59" s="4">
        <v>5.0433983784838539</v>
      </c>
      <c r="Q59" s="4">
        <v>4.920903328178678</v>
      </c>
      <c r="R59" s="4">
        <v>5.5348377186568518</v>
      </c>
      <c r="S59" s="4">
        <v>5.5398945875043202</v>
      </c>
      <c r="T59" s="4">
        <v>5.4199815661623445</v>
      </c>
      <c r="U59" s="4">
        <v>5.2336105174504324</v>
      </c>
      <c r="W59" s="4">
        <v>5.1515001022846727</v>
      </c>
      <c r="X59" s="4">
        <v>5.5348377186568518</v>
      </c>
      <c r="Y59" s="4">
        <v>5.1241899956933645</v>
      </c>
      <c r="Z59" s="4">
        <v>5.5398945875043202</v>
      </c>
      <c r="AA59" s="4">
        <v>5.0433983784838539</v>
      </c>
      <c r="AB59" s="4">
        <v>5.4199815661623445</v>
      </c>
      <c r="AC59" s="4">
        <v>4.920903328178678</v>
      </c>
      <c r="AD59" s="4">
        <v>5.2336105174504324</v>
      </c>
    </row>
    <row r="60" spans="1:30" x14ac:dyDescent="0.25">
      <c r="L60" s="3" t="s">
        <v>628</v>
      </c>
    </row>
    <row r="61" spans="1:30" x14ac:dyDescent="0.25">
      <c r="A61" s="6" t="s">
        <v>38</v>
      </c>
      <c r="B61" s="6" t="s">
        <v>226</v>
      </c>
      <c r="C61" s="3">
        <v>0.28852689359413219</v>
      </c>
      <c r="D61" s="3">
        <v>0.17280266574216888</v>
      </c>
      <c r="E61" s="3">
        <v>0.19142994268345687</v>
      </c>
      <c r="F61" s="3">
        <v>0.13273573203849737</v>
      </c>
      <c r="G61" s="3">
        <v>0.16874029402496807</v>
      </c>
      <c r="H61" s="3">
        <v>0.19481568579674896</v>
      </c>
      <c r="I61" s="3">
        <v>0.11818896635647214</v>
      </c>
      <c r="J61" s="3">
        <v>0.10315126521910112</v>
      </c>
      <c r="L61" s="12" t="s">
        <v>38</v>
      </c>
      <c r="M61" s="6" t="s">
        <v>226</v>
      </c>
      <c r="N61" s="4">
        <v>6.2834313409739</v>
      </c>
      <c r="O61" s="4">
        <v>6.4955638760922563</v>
      </c>
      <c r="P61" s="4">
        <v>6.300407048346953</v>
      </c>
      <c r="Q61" s="4">
        <v>6.2182357531794699</v>
      </c>
      <c r="R61" s="4">
        <v>5.9815486866655565</v>
      </c>
      <c r="S61" s="4">
        <v>6.1598093339707853</v>
      </c>
      <c r="T61" s="4">
        <v>6.1657905646121272</v>
      </c>
      <c r="U61" s="4">
        <v>6.1296557144717525</v>
      </c>
      <c r="W61" s="4">
        <v>6.2834313409739</v>
      </c>
      <c r="X61" s="4">
        <v>5.9815486866655565</v>
      </c>
      <c r="Y61" s="4">
        <v>6.4955638760922563</v>
      </c>
      <c r="Z61" s="4">
        <v>6.1598093339707853</v>
      </c>
      <c r="AA61" s="4">
        <v>6.300407048346953</v>
      </c>
      <c r="AB61" s="4">
        <v>6.1657905646121272</v>
      </c>
      <c r="AC61" s="4">
        <v>6.2182357531794699</v>
      </c>
      <c r="AD61" s="4">
        <v>6.1296557144717525</v>
      </c>
    </row>
    <row r="62" spans="1:30" x14ac:dyDescent="0.25">
      <c r="A62" s="6" t="s">
        <v>48</v>
      </c>
      <c r="B62" s="6" t="s">
        <v>284</v>
      </c>
      <c r="C62" s="3">
        <v>0.31829258562197266</v>
      </c>
      <c r="D62" s="3">
        <v>0.11848909221059853</v>
      </c>
      <c r="E62" s="3">
        <v>0.13444076917986003</v>
      </c>
      <c r="F62" s="3">
        <v>0.15294786195511567</v>
      </c>
      <c r="G62" s="3">
        <v>0.21040055597107157</v>
      </c>
      <c r="H62" s="3">
        <v>0.13785501818085305</v>
      </c>
      <c r="I62" s="3">
        <v>0.12130373573735145</v>
      </c>
      <c r="J62" s="3">
        <v>0.17115776523935297</v>
      </c>
      <c r="L62" s="6" t="s">
        <v>756</v>
      </c>
      <c r="M62" s="6" t="s">
        <v>284</v>
      </c>
      <c r="N62" s="4">
        <v>5.7324038481159292</v>
      </c>
      <c r="O62" s="4">
        <v>5.7879995773323687</v>
      </c>
      <c r="P62" s="4">
        <v>5.600652561073109</v>
      </c>
      <c r="Q62" s="4">
        <v>5.4529943475952374</v>
      </c>
      <c r="R62" s="4">
        <v>5.5387549604754627</v>
      </c>
      <c r="S62" s="4">
        <v>5.6868000564850005</v>
      </c>
      <c r="T62" s="4">
        <v>5.5831406205222107</v>
      </c>
      <c r="U62" s="4">
        <v>5.4307434494387739</v>
      </c>
      <c r="W62" s="4">
        <v>5.7324038481159292</v>
      </c>
      <c r="X62" s="4">
        <v>5.5387549604754627</v>
      </c>
      <c r="Y62" s="4">
        <v>5.7879995773323687</v>
      </c>
      <c r="Z62" s="4">
        <v>5.6868000564850005</v>
      </c>
      <c r="AA62" s="4">
        <v>5.600652561073109</v>
      </c>
      <c r="AB62" s="4">
        <v>5.5831406205222107</v>
      </c>
      <c r="AC62" s="4">
        <v>5.4529943475952374</v>
      </c>
      <c r="AD62" s="4">
        <v>5.4307434494387739</v>
      </c>
    </row>
    <row r="63" spans="1:30" x14ac:dyDescent="0.25">
      <c r="A63" s="6" t="s">
        <v>52</v>
      </c>
      <c r="B63" s="6" t="s">
        <v>307</v>
      </c>
      <c r="C63" s="3">
        <v>0.26101963760259195</v>
      </c>
      <c r="D63" s="3">
        <v>5.835738195407935E-2</v>
      </c>
      <c r="E63" s="3">
        <v>0.20239620256628688</v>
      </c>
      <c r="F63" s="3">
        <v>0.11677924486532634</v>
      </c>
      <c r="G63" s="3">
        <v>0.11938912806328389</v>
      </c>
      <c r="H63" s="3">
        <v>8.1419455212891345E-2</v>
      </c>
      <c r="I63" s="3">
        <v>5.063809922537342E-2</v>
      </c>
      <c r="J63" s="3">
        <v>8.572697024679321E-2</v>
      </c>
      <c r="L63" s="3" t="s">
        <v>757</v>
      </c>
    </row>
    <row r="64" spans="1:30" x14ac:dyDescent="0.25">
      <c r="A64" s="6" t="s">
        <v>87</v>
      </c>
      <c r="B64" s="6" t="s">
        <v>267</v>
      </c>
      <c r="C64" s="3">
        <v>0.30227809203279915</v>
      </c>
      <c r="D64" s="3">
        <v>0.27143477323798432</v>
      </c>
      <c r="E64" s="3">
        <v>0.42631415992509625</v>
      </c>
      <c r="F64" s="3">
        <v>0.34437652526016271</v>
      </c>
      <c r="G64" s="3">
        <v>0.31599252411670542</v>
      </c>
      <c r="H64" s="3">
        <v>0.31673310389909715</v>
      </c>
      <c r="I64" s="3">
        <v>0.30056001923133308</v>
      </c>
      <c r="J64" s="3">
        <v>0.27461685546733128</v>
      </c>
      <c r="L64" s="6" t="s">
        <v>52</v>
      </c>
      <c r="M64" s="6" t="s">
        <v>307</v>
      </c>
      <c r="N64" s="4">
        <v>5.9405991219060859</v>
      </c>
      <c r="O64" s="4">
        <v>5.7555409882036521</v>
      </c>
      <c r="P64" s="4">
        <v>5.8071047484787517</v>
      </c>
      <c r="Q64" s="4">
        <v>5.571960705477923</v>
      </c>
      <c r="R64" s="4">
        <v>6.060891564745857</v>
      </c>
      <c r="S64" s="4">
        <v>6.1956718224493699</v>
      </c>
      <c r="T64" s="4">
        <v>6.0881800252191907</v>
      </c>
      <c r="U64" s="4">
        <v>5.8628709478198733</v>
      </c>
      <c r="W64" s="4">
        <v>5.9405991219060859</v>
      </c>
      <c r="X64" s="4">
        <v>6.060891564745857</v>
      </c>
      <c r="Y64" s="4">
        <v>5.7555409882036521</v>
      </c>
      <c r="Z64" s="4">
        <v>6.1956718224493699</v>
      </c>
      <c r="AA64" s="4">
        <v>5.8071047484787517</v>
      </c>
      <c r="AB64" s="4">
        <v>6.0881800252191907</v>
      </c>
      <c r="AC64" s="4">
        <v>5.571960705477923</v>
      </c>
      <c r="AD64" s="4">
        <v>5.8628709478198733</v>
      </c>
    </row>
    <row r="65" spans="1:30" x14ac:dyDescent="0.25">
      <c r="L65" s="6" t="s">
        <v>629</v>
      </c>
      <c r="M65" s="6" t="s">
        <v>267</v>
      </c>
      <c r="N65" s="4">
        <v>6.2977112938996562</v>
      </c>
      <c r="O65" s="4">
        <v>6.6662695856990579</v>
      </c>
      <c r="P65" s="4">
        <v>6.3539725967578651</v>
      </c>
      <c r="Q65" s="4">
        <v>6.4844970128656403</v>
      </c>
      <c r="R65" s="4">
        <v>6.0409335591708082</v>
      </c>
      <c r="S65" s="4">
        <v>6.1683855776984187</v>
      </c>
      <c r="T65" s="4">
        <v>6.2002238640567624</v>
      </c>
      <c r="U65" s="4">
        <v>6.3120741171461061</v>
      </c>
      <c r="W65" s="4">
        <v>6.2977112938996562</v>
      </c>
      <c r="X65" s="4">
        <v>6.0409335591708082</v>
      </c>
      <c r="Y65" s="4">
        <v>6.6662695856990579</v>
      </c>
      <c r="Z65" s="4">
        <v>6.1683855776984187</v>
      </c>
      <c r="AA65" s="4">
        <v>6.3539725967578651</v>
      </c>
      <c r="AB65" s="4">
        <v>6.2002238640567624</v>
      </c>
      <c r="AC65" s="4">
        <v>6.4844970128656403</v>
      </c>
      <c r="AD65" s="4">
        <v>6.3120741171461061</v>
      </c>
    </row>
    <row r="66" spans="1:30" x14ac:dyDescent="0.25">
      <c r="A66" s="6" t="s">
        <v>11</v>
      </c>
      <c r="B66" s="6" t="s">
        <v>298</v>
      </c>
      <c r="C66" s="3">
        <v>0.2188222610249044</v>
      </c>
      <c r="D66" s="3">
        <v>0.12268118546521914</v>
      </c>
      <c r="E66" s="3">
        <v>0.30165218622051859</v>
      </c>
      <c r="F66" s="3">
        <v>0.12130504524383962</v>
      </c>
      <c r="G66" s="3">
        <v>0.118490311178781</v>
      </c>
      <c r="H66" s="3">
        <v>0.15270917955043878</v>
      </c>
      <c r="I66" s="3">
        <v>0.15346457272435243</v>
      </c>
      <c r="J66" s="3">
        <v>0.1208752437646336</v>
      </c>
      <c r="L66" s="6" t="s">
        <v>11</v>
      </c>
      <c r="M66" s="6" t="s">
        <v>298</v>
      </c>
      <c r="N66" s="4">
        <v>6.7120864591875185</v>
      </c>
      <c r="O66" s="4">
        <v>6.9345423270128208</v>
      </c>
      <c r="P66" s="4">
        <v>6.8873069379392433</v>
      </c>
      <c r="Q66" s="4">
        <v>7.1438998544878638</v>
      </c>
      <c r="R66" s="4">
        <v>6.7979844358623609</v>
      </c>
      <c r="S66" s="4">
        <v>6.7651595985869521</v>
      </c>
      <c r="T66" s="4">
        <v>6.723397634819011</v>
      </c>
      <c r="U66" s="4">
        <v>6.9346191607157808</v>
      </c>
      <c r="W66" s="4">
        <v>6.7120864591875185</v>
      </c>
      <c r="X66" s="4">
        <v>6.7979844358623609</v>
      </c>
      <c r="Y66" s="4">
        <v>6.9345423270128208</v>
      </c>
      <c r="Z66" s="4">
        <v>6.7651595985869521</v>
      </c>
      <c r="AA66" s="4">
        <v>6.8873069379392433</v>
      </c>
      <c r="AB66" s="4">
        <v>6.723397634819011</v>
      </c>
      <c r="AC66" s="4">
        <v>7.1438998544878638</v>
      </c>
      <c r="AD66" s="4">
        <v>6.9346191607157808</v>
      </c>
    </row>
    <row r="67" spans="1:30" x14ac:dyDescent="0.25">
      <c r="A67" s="6" t="s">
        <v>88</v>
      </c>
      <c r="B67" s="6" t="s">
        <v>281</v>
      </c>
      <c r="C67" s="3">
        <v>0.17056736486155696</v>
      </c>
      <c r="D67" s="3">
        <v>9.3261126081476478E-2</v>
      </c>
      <c r="E67" s="3">
        <v>0.16447756693906182</v>
      </c>
      <c r="F67" s="3">
        <v>0.13048007144876955</v>
      </c>
      <c r="G67" s="3">
        <v>0.11907208647165266</v>
      </c>
      <c r="H67" s="3">
        <v>7.6295608290838896E-2</v>
      </c>
      <c r="I67" s="3">
        <v>0.15453033319072151</v>
      </c>
      <c r="J67" s="3">
        <v>0.16556759484828401</v>
      </c>
      <c r="L67" s="6" t="s">
        <v>88</v>
      </c>
      <c r="M67" s="6" t="s">
        <v>281</v>
      </c>
      <c r="N67" s="4">
        <v>5.6211054030977037</v>
      </c>
      <c r="O67" s="4">
        <v>5.7917575392481959</v>
      </c>
      <c r="P67" s="4">
        <v>5.9537700592152634</v>
      </c>
      <c r="Q67" s="4">
        <v>5.977754562059677</v>
      </c>
      <c r="R67" s="4">
        <v>5.9081212714080786</v>
      </c>
      <c r="S67" s="4">
        <v>5.7125185244167342</v>
      </c>
      <c r="T67" s="4">
        <v>5.7486551078935877</v>
      </c>
      <c r="U67" s="4">
        <v>5.7457983857973325</v>
      </c>
      <c r="W67" s="4">
        <v>5.6211054030977037</v>
      </c>
      <c r="X67" s="4">
        <v>5.9081212714080786</v>
      </c>
      <c r="Y67" s="4">
        <v>5.7917575392481959</v>
      </c>
      <c r="Z67" s="4">
        <v>5.7125185244167342</v>
      </c>
      <c r="AA67" s="4">
        <v>5.9537700592152634</v>
      </c>
      <c r="AB67" s="4">
        <v>5.7486551078935877</v>
      </c>
      <c r="AC67" s="4">
        <v>5.977754562059677</v>
      </c>
      <c r="AD67" s="4">
        <v>5.7457983857973325</v>
      </c>
    </row>
    <row r="68" spans="1:30" x14ac:dyDescent="0.25">
      <c r="A68" s="6" t="s">
        <v>41</v>
      </c>
      <c r="B68" s="6" t="s">
        <v>274</v>
      </c>
      <c r="C68" s="3">
        <v>0.21302959694551718</v>
      </c>
      <c r="D68" s="3">
        <v>0.14712681480162296</v>
      </c>
      <c r="E68" s="3">
        <v>0.15119195320555379</v>
      </c>
      <c r="F68" s="3">
        <v>0.13418318080090252</v>
      </c>
      <c r="G68" s="3">
        <v>8.9393185282441515E-2</v>
      </c>
      <c r="H68" s="3">
        <v>9.0028455721075776E-2</v>
      </c>
      <c r="I68" s="3">
        <v>0.12721111318317543</v>
      </c>
      <c r="J68" s="3">
        <v>0.17128076007396764</v>
      </c>
      <c r="L68" s="12" t="s">
        <v>41</v>
      </c>
      <c r="M68" s="6" t="s">
        <v>274</v>
      </c>
      <c r="N68" s="4">
        <v>5.5122276493437319</v>
      </c>
      <c r="O68" s="4">
        <v>5.3964590113077646</v>
      </c>
      <c r="P68" s="4">
        <v>5.3189861148492046</v>
      </c>
      <c r="Q68" s="4">
        <v>5.2251811954900473</v>
      </c>
      <c r="R68" s="4">
        <v>5.398690555067124</v>
      </c>
      <c r="S68" s="4">
        <v>5.4711115036498539</v>
      </c>
      <c r="T68" s="4">
        <v>5.3659522465129772</v>
      </c>
      <c r="U68" s="4">
        <v>5.3210844542954936</v>
      </c>
      <c r="W68" s="4">
        <v>5.5122276493437319</v>
      </c>
      <c r="X68" s="4">
        <v>5.398690555067124</v>
      </c>
      <c r="Y68" s="4">
        <v>5.3964590113077646</v>
      </c>
      <c r="Z68" s="4">
        <v>5.4711115036498539</v>
      </c>
      <c r="AA68" s="4">
        <v>5.3189861148492046</v>
      </c>
      <c r="AB68" s="4">
        <v>5.3659522465129772</v>
      </c>
      <c r="AC68" s="4">
        <v>5.2251811954900473</v>
      </c>
      <c r="AD68" s="4">
        <v>5.3210844542954936</v>
      </c>
    </row>
    <row r="69" spans="1:30" x14ac:dyDescent="0.25">
      <c r="A69" s="6" t="s">
        <v>15</v>
      </c>
      <c r="B69" s="6" t="s">
        <v>232</v>
      </c>
      <c r="C69" s="3">
        <v>0.20528180409491192</v>
      </c>
      <c r="D69" s="3">
        <v>0.19984302125821574</v>
      </c>
      <c r="E69" s="3">
        <v>0.1137207914298403</v>
      </c>
      <c r="F69" s="3">
        <v>0.14617899080163271</v>
      </c>
      <c r="G69" s="3">
        <v>0.14006617305316557</v>
      </c>
      <c r="H69" s="3">
        <v>0.18342264134279634</v>
      </c>
      <c r="I69" s="3">
        <v>0.13234987775687423</v>
      </c>
      <c r="J69" s="3">
        <v>0.18832248598774098</v>
      </c>
      <c r="L69" s="12" t="s">
        <v>15</v>
      </c>
      <c r="M69" s="6" t="s">
        <v>232</v>
      </c>
      <c r="N69" s="4">
        <v>5.6630656085346214</v>
      </c>
      <c r="O69" s="4">
        <v>5.5001694118313145</v>
      </c>
      <c r="P69" s="4">
        <v>5.3609214113636012</v>
      </c>
      <c r="Q69" s="4">
        <v>5.325329933043065</v>
      </c>
      <c r="R69" s="4">
        <v>5.1926896929732838</v>
      </c>
      <c r="S69" s="4">
        <v>5.1950423889728272</v>
      </c>
      <c r="T69" s="4">
        <v>5.1933116004434465</v>
      </c>
      <c r="U69" s="4">
        <v>5.2477232744181919</v>
      </c>
      <c r="W69" s="4">
        <v>5.6630656085346214</v>
      </c>
      <c r="X69" s="4">
        <v>5.1926896929732838</v>
      </c>
      <c r="Y69" s="4">
        <v>5.5001694118313145</v>
      </c>
      <c r="Z69" s="4">
        <v>5.1950423889728272</v>
      </c>
      <c r="AA69" s="4">
        <v>5.3609214113636012</v>
      </c>
      <c r="AB69" s="4">
        <v>5.1933116004434465</v>
      </c>
      <c r="AC69" s="4">
        <v>5.325329933043065</v>
      </c>
      <c r="AD69" s="4">
        <v>5.2477232744181919</v>
      </c>
    </row>
    <row r="70" spans="1:30" x14ac:dyDescent="0.25">
      <c r="A70" s="6" t="s">
        <v>44</v>
      </c>
      <c r="B70" s="6" t="s">
        <v>242</v>
      </c>
      <c r="C70" s="3">
        <v>0.270432812256093</v>
      </c>
      <c r="D70" s="3">
        <v>0.11352846618821313</v>
      </c>
      <c r="E70" s="3">
        <v>0.16372328798774741</v>
      </c>
      <c r="F70" s="3">
        <v>0.18991011336092456</v>
      </c>
      <c r="G70" s="3">
        <v>9.4288990103278986E-2</v>
      </c>
      <c r="H70" s="3">
        <v>0.22525402246889958</v>
      </c>
      <c r="I70" s="3">
        <v>0.12528459893956345</v>
      </c>
      <c r="J70" s="3">
        <v>0.1925297559306417</v>
      </c>
      <c r="L70" s="6" t="s">
        <v>44</v>
      </c>
      <c r="M70" s="6" t="s">
        <v>242</v>
      </c>
      <c r="N70" s="4">
        <v>5.883312622626705</v>
      </c>
      <c r="O70" s="4">
        <v>6.0517225585237702</v>
      </c>
      <c r="P70" s="4">
        <v>5.6464228555566649</v>
      </c>
      <c r="Q70" s="4">
        <v>5.7132183872988955</v>
      </c>
      <c r="R70" s="4">
        <v>5.7194947565260792</v>
      </c>
      <c r="S70" s="4">
        <v>5.754600718766004</v>
      </c>
      <c r="T70" s="4">
        <v>5.6045743443373119</v>
      </c>
      <c r="U70" s="4">
        <v>5.8407823377542698</v>
      </c>
      <c r="W70" s="4">
        <v>5.883312622626705</v>
      </c>
      <c r="X70" s="4">
        <v>5.7194947565260792</v>
      </c>
      <c r="Y70" s="4">
        <v>6.0517225585237702</v>
      </c>
      <c r="Z70" s="4">
        <v>5.754600718766004</v>
      </c>
      <c r="AA70" s="4">
        <v>5.6464228555566649</v>
      </c>
      <c r="AB70" s="4">
        <v>5.6045743443373119</v>
      </c>
      <c r="AC70" s="4">
        <v>5.7132183872988955</v>
      </c>
      <c r="AD70" s="4">
        <v>5.8407823377542698</v>
      </c>
    </row>
    <row r="71" spans="1:30" x14ac:dyDescent="0.25">
      <c r="A71" s="6" t="s">
        <v>56</v>
      </c>
      <c r="B71" s="6" t="s">
        <v>288</v>
      </c>
      <c r="C71" s="3">
        <v>0.17923954526224481</v>
      </c>
      <c r="D71" s="3">
        <v>0.29775705799628682</v>
      </c>
      <c r="E71" s="3">
        <v>0.21438753288885354</v>
      </c>
      <c r="F71" s="3">
        <v>0.15182413935684996</v>
      </c>
      <c r="G71" s="3">
        <v>0.11916780168182463</v>
      </c>
      <c r="H71" s="3">
        <v>0.2260020466925925</v>
      </c>
      <c r="I71" s="3">
        <v>8.2097259661408281E-2</v>
      </c>
      <c r="J71" s="3">
        <v>0.14060116911286863</v>
      </c>
      <c r="L71" s="12" t="s">
        <v>56</v>
      </c>
      <c r="M71" s="6" t="s">
        <v>288</v>
      </c>
      <c r="N71" s="4">
        <v>5.2671728636689092</v>
      </c>
      <c r="O71" s="4">
        <v>5.4837316721434775</v>
      </c>
      <c r="P71" s="4">
        <v>5.4559015133912361</v>
      </c>
      <c r="Q71" s="4">
        <v>5.3095797385134142</v>
      </c>
      <c r="R71" s="4">
        <v>5.5955834727628444</v>
      </c>
      <c r="S71" s="4">
        <v>5.747562286194932</v>
      </c>
      <c r="T71" s="4">
        <v>5.675603757864792</v>
      </c>
      <c r="U71" s="4">
        <v>5.5112338708779767</v>
      </c>
      <c r="W71" s="4">
        <v>5.2671728636689092</v>
      </c>
      <c r="X71" s="4">
        <v>5.5955834727628444</v>
      </c>
      <c r="Y71" s="4">
        <v>5.4837316721434775</v>
      </c>
      <c r="Z71" s="4">
        <v>5.747562286194932</v>
      </c>
      <c r="AA71" s="4">
        <v>5.4559015133912361</v>
      </c>
      <c r="AB71" s="4">
        <v>5.675603757864792</v>
      </c>
      <c r="AC71" s="4">
        <v>5.3095797385134142</v>
      </c>
      <c r="AD71" s="4">
        <v>5.5112338708779767</v>
      </c>
    </row>
    <row r="72" spans="1:30" x14ac:dyDescent="0.25">
      <c r="A72" s="6" t="s">
        <v>89</v>
      </c>
      <c r="B72" s="6" t="s">
        <v>279</v>
      </c>
      <c r="C72" s="3">
        <v>0.43758097158916331</v>
      </c>
      <c r="D72" s="3">
        <v>0.10367552037287632</v>
      </c>
      <c r="E72" s="3">
        <v>0.28473782526919877</v>
      </c>
      <c r="F72" s="3">
        <v>0.19231151963535226</v>
      </c>
      <c r="G72" s="3">
        <v>0.14725895699460345</v>
      </c>
      <c r="H72" s="3">
        <v>6.0926696770145339E-2</v>
      </c>
      <c r="I72" s="3">
        <v>0.10399860583682857</v>
      </c>
      <c r="J72" s="3">
        <v>5.7301545493363609E-2</v>
      </c>
      <c r="L72" s="6" t="s">
        <v>89</v>
      </c>
      <c r="M72" s="6" t="s">
        <v>279</v>
      </c>
      <c r="N72" s="4">
        <v>5.5216287739647818</v>
      </c>
      <c r="O72" s="4">
        <v>5.4453422447680708</v>
      </c>
      <c r="P72" s="4">
        <v>5.279182101047434</v>
      </c>
      <c r="Q72" s="4">
        <v>5.1999237541016008</v>
      </c>
      <c r="R72" s="4">
        <v>5.6066806622068617</v>
      </c>
      <c r="S72" s="4">
        <v>5.6805042507184664</v>
      </c>
      <c r="T72" s="4">
        <v>5.7621398334174847</v>
      </c>
      <c r="U72" s="4">
        <v>5.6073530968783878</v>
      </c>
      <c r="W72" s="4">
        <v>5.5216287739647818</v>
      </c>
      <c r="X72" s="4">
        <v>5.6066806622068617</v>
      </c>
      <c r="Y72" s="4">
        <v>5.4453422447680708</v>
      </c>
      <c r="Z72" s="4">
        <v>5.6805042507184664</v>
      </c>
      <c r="AA72" s="4">
        <v>5.279182101047434</v>
      </c>
      <c r="AB72" s="4">
        <v>5.7621398334174847</v>
      </c>
      <c r="AC72" s="4">
        <v>5.1999237541016008</v>
      </c>
      <c r="AD72" s="4">
        <v>5.6073530968783878</v>
      </c>
    </row>
    <row r="73" spans="1:30" x14ac:dyDescent="0.25">
      <c r="L73" s="3" t="s">
        <v>630</v>
      </c>
    </row>
    <row r="74" spans="1:30" x14ac:dyDescent="0.25">
      <c r="L74" s="3" t="s">
        <v>611</v>
      </c>
    </row>
    <row r="75" spans="1:30" x14ac:dyDescent="0.25">
      <c r="A75" s="6" t="s">
        <v>55</v>
      </c>
      <c r="B75" s="6" t="s">
        <v>282</v>
      </c>
      <c r="C75" s="3">
        <v>0.10365006238100327</v>
      </c>
      <c r="D75" s="3">
        <v>8.2076721703806726E-2</v>
      </c>
      <c r="E75" s="3">
        <v>0.13879977242152758</v>
      </c>
      <c r="F75" s="3">
        <v>0.18869927696009953</v>
      </c>
      <c r="G75" s="3">
        <v>0.16282738120579049</v>
      </c>
      <c r="H75" s="3">
        <v>0.18407962782701562</v>
      </c>
      <c r="I75" s="3">
        <v>4.6542867170665005E-2</v>
      </c>
      <c r="J75" s="3">
        <v>0.13619249370382175</v>
      </c>
      <c r="L75" s="6" t="s">
        <v>55</v>
      </c>
      <c r="M75" s="6" t="s">
        <v>282</v>
      </c>
      <c r="N75" s="4">
        <v>6.1413474250786786</v>
      </c>
      <c r="O75" s="4">
        <v>6.1471251757662566</v>
      </c>
      <c r="P75" s="4">
        <v>6.248800879708484</v>
      </c>
      <c r="Q75" s="4">
        <v>6.1246309929711584</v>
      </c>
      <c r="R75" s="4">
        <v>6.394734757937349</v>
      </c>
      <c r="S75" s="4">
        <v>6.5659649507842195</v>
      </c>
      <c r="T75" s="4">
        <v>6.4474141367779323</v>
      </c>
      <c r="U75" s="4">
        <v>6.2351487594359787</v>
      </c>
      <c r="W75" s="4">
        <v>6.1413474250786786</v>
      </c>
      <c r="X75" s="4">
        <v>6.394734757937349</v>
      </c>
      <c r="Y75" s="4">
        <v>6.1471251757662566</v>
      </c>
      <c r="Z75" s="4">
        <v>6.5659649507842195</v>
      </c>
      <c r="AA75" s="4">
        <v>6.248800879708484</v>
      </c>
      <c r="AB75" s="4">
        <v>6.4474141367779323</v>
      </c>
      <c r="AC75" s="4">
        <v>6.1246309929711584</v>
      </c>
      <c r="AD75" s="4">
        <v>6.2351487594359787</v>
      </c>
    </row>
    <row r="76" spans="1:30" x14ac:dyDescent="0.25">
      <c r="A76" s="6" t="s">
        <v>90</v>
      </c>
      <c r="B76" s="6" t="s">
        <v>308</v>
      </c>
      <c r="C76" s="3">
        <v>0.1992385640142138</v>
      </c>
      <c r="D76" s="3">
        <v>0.10012067394396254</v>
      </c>
      <c r="E76" s="3">
        <v>0.17608456911929152</v>
      </c>
      <c r="F76" s="3">
        <v>8.521461278908346E-2</v>
      </c>
      <c r="G76" s="3">
        <v>8.1308736047185096E-2</v>
      </c>
      <c r="H76" s="3">
        <v>7.2524439919067429E-2</v>
      </c>
      <c r="I76" s="3">
        <v>0.13507013732149883</v>
      </c>
      <c r="J76" s="3">
        <v>0.13321670654462037</v>
      </c>
      <c r="L76" s="6" t="s">
        <v>632</v>
      </c>
      <c r="M76" s="6" t="s">
        <v>308</v>
      </c>
      <c r="N76" s="4">
        <v>6.1199831384582479</v>
      </c>
      <c r="O76" s="4">
        <v>5.9865661125166598</v>
      </c>
      <c r="P76" s="4">
        <v>5.8359640063805207</v>
      </c>
      <c r="Q76" s="4">
        <v>5.7312906327522901</v>
      </c>
      <c r="R76" s="4">
        <v>5.8469333638546033</v>
      </c>
      <c r="S76" s="4">
        <v>6.0238726830235274</v>
      </c>
      <c r="T76" s="4">
        <v>5.90219469828833</v>
      </c>
      <c r="U76" s="4">
        <v>5.8290924732376954</v>
      </c>
      <c r="W76" s="4">
        <v>6.1199831384582479</v>
      </c>
      <c r="X76" s="4">
        <v>5.8469333638546033</v>
      </c>
      <c r="Y76" s="4">
        <v>5.9865661125166598</v>
      </c>
      <c r="Z76" s="4">
        <v>6.0238726830235274</v>
      </c>
      <c r="AA76" s="4">
        <v>5.8359640063805207</v>
      </c>
      <c r="AB76" s="4">
        <v>5.90219469828833</v>
      </c>
      <c r="AC76" s="4">
        <v>5.7312906327522901</v>
      </c>
      <c r="AD76" s="4">
        <v>5.8290924732376954</v>
      </c>
    </row>
    <row r="77" spans="1:30" x14ac:dyDescent="0.25">
      <c r="L77" s="3" t="s">
        <v>631</v>
      </c>
    </row>
    <row r="78" spans="1:30" x14ac:dyDescent="0.25">
      <c r="L78" s="6" t="s">
        <v>51</v>
      </c>
      <c r="M78" s="6" t="s">
        <v>268</v>
      </c>
      <c r="N78" s="4">
        <v>5.0419057312407851</v>
      </c>
      <c r="O78" s="4">
        <v>4.8554831672528431</v>
      </c>
      <c r="P78" s="4">
        <v>4.8421992039834265</v>
      </c>
      <c r="Q78" s="4">
        <v>4.7074018873597545</v>
      </c>
      <c r="R78" s="4">
        <v>4.835722867989233</v>
      </c>
      <c r="S78" s="4">
        <v>4.8913723473372981</v>
      </c>
      <c r="T78" s="4">
        <v>4.7661804912794885</v>
      </c>
      <c r="U78" s="4">
        <v>4.6962119663488275</v>
      </c>
      <c r="W78" s="4">
        <v>5.0419057312407851</v>
      </c>
      <c r="X78" s="4">
        <v>4.835722867989233</v>
      </c>
      <c r="Y78" s="4">
        <v>4.8554831672528431</v>
      </c>
      <c r="Z78" s="4">
        <v>4.8913723473372981</v>
      </c>
      <c r="AA78" s="4">
        <v>4.8421992039834265</v>
      </c>
      <c r="AB78" s="4">
        <v>4.7661804912794885</v>
      </c>
      <c r="AC78" s="4">
        <v>4.7074018873597545</v>
      </c>
      <c r="AD78" s="4">
        <v>4.6962119663488275</v>
      </c>
    </row>
    <row r="79" spans="1:30" x14ac:dyDescent="0.25">
      <c r="A79" s="6" t="s">
        <v>51</v>
      </c>
      <c r="B79" s="6" t="s">
        <v>268</v>
      </c>
      <c r="C79" s="3">
        <v>0.38306098462346605</v>
      </c>
      <c r="D79" s="3">
        <v>0.19084150975744296</v>
      </c>
      <c r="E79" s="3">
        <v>0.10409946592248859</v>
      </c>
      <c r="F79" s="3">
        <v>0.1094649479969978</v>
      </c>
      <c r="G79" s="3">
        <v>0.14215357487426711</v>
      </c>
      <c r="H79" s="3">
        <v>0.1382410797465275</v>
      </c>
      <c r="I79" s="3">
        <v>0.13396201288607704</v>
      </c>
      <c r="J79" s="3">
        <v>8.393029790735658E-2</v>
      </c>
      <c r="L79" s="6" t="s">
        <v>66</v>
      </c>
      <c r="M79" s="6" t="s">
        <v>230</v>
      </c>
      <c r="N79" s="4">
        <v>5.289085938843634</v>
      </c>
      <c r="O79" s="4">
        <v>5.5015763222271081</v>
      </c>
      <c r="P79" s="4">
        <v>5.372065308234153</v>
      </c>
      <c r="Q79" s="4">
        <v>5.3011530166705176</v>
      </c>
      <c r="R79" s="4">
        <v>5.6311882468730756</v>
      </c>
      <c r="S79" s="4">
        <v>5.7327855759827839</v>
      </c>
      <c r="T79" s="4">
        <v>5.6270241996040706</v>
      </c>
      <c r="U79" s="4">
        <v>5.8291505991639641</v>
      </c>
      <c r="W79" s="4">
        <v>5.289085938843634</v>
      </c>
      <c r="X79" s="4">
        <v>5.6311882468730756</v>
      </c>
      <c r="Y79" s="4">
        <v>5.5015763222271081</v>
      </c>
      <c r="Z79" s="4">
        <v>5.7327855759827839</v>
      </c>
      <c r="AA79" s="4">
        <v>5.372065308234153</v>
      </c>
      <c r="AB79" s="4">
        <v>5.6270241996040706</v>
      </c>
      <c r="AC79" s="4">
        <v>5.3011530166705176</v>
      </c>
      <c r="AD79" s="4">
        <v>5.8291505991639641</v>
      </c>
    </row>
    <row r="80" spans="1:30" x14ac:dyDescent="0.25">
      <c r="A80" s="6" t="s">
        <v>66</v>
      </c>
      <c r="B80" s="6" t="s">
        <v>230</v>
      </c>
      <c r="C80" s="3">
        <v>0.2606562347030365</v>
      </c>
      <c r="D80" s="3">
        <v>0.14681363955179255</v>
      </c>
      <c r="E80" s="3">
        <v>0.20623164905482</v>
      </c>
      <c r="F80" s="3">
        <v>0.21727326442035472</v>
      </c>
      <c r="G80" s="3">
        <v>0.15264881960563229</v>
      </c>
      <c r="H80" s="3">
        <v>0.12032495907744895</v>
      </c>
      <c r="I80" s="3">
        <v>0.12384689738301566</v>
      </c>
      <c r="J80" s="3">
        <v>0.15310904456211943</v>
      </c>
      <c r="L80" s="12" t="s">
        <v>633</v>
      </c>
      <c r="M80" s="6" t="s">
        <v>577</v>
      </c>
      <c r="N80" s="4">
        <v>5.62</v>
      </c>
      <c r="O80" s="4">
        <v>5.61</v>
      </c>
      <c r="P80" s="4">
        <v>5.69</v>
      </c>
      <c r="Q80" s="4">
        <v>5.56</v>
      </c>
      <c r="R80" s="4">
        <v>5.89</v>
      </c>
      <c r="S80" s="4">
        <v>5.99</v>
      </c>
      <c r="T80" s="4">
        <v>6.07</v>
      </c>
      <c r="U80" s="4">
        <v>5.88</v>
      </c>
      <c r="W80" s="4">
        <v>5.62</v>
      </c>
      <c r="X80" s="4">
        <v>5.89</v>
      </c>
      <c r="Y80" s="4">
        <v>5.61</v>
      </c>
      <c r="Z80" s="4">
        <v>5.99</v>
      </c>
      <c r="AA80" s="4">
        <v>5.69</v>
      </c>
      <c r="AB80" s="4">
        <v>6.07</v>
      </c>
      <c r="AC80" s="4">
        <v>5.56</v>
      </c>
      <c r="AD80" s="4">
        <v>5.88</v>
      </c>
    </row>
    <row r="81" spans="1:30" x14ac:dyDescent="0.25">
      <c r="A81" s="6" t="s">
        <v>578</v>
      </c>
      <c r="B81" s="6" t="s">
        <v>577</v>
      </c>
      <c r="C81" s="3">
        <v>0.19894109929935738</v>
      </c>
      <c r="D81" s="3">
        <v>0.17760031525833306</v>
      </c>
      <c r="E81" s="3">
        <v>0.28100625696532405</v>
      </c>
      <c r="F81" s="3">
        <v>8.3001393095348833E-2</v>
      </c>
      <c r="G81" s="3">
        <v>8.7727360575595534E-2</v>
      </c>
      <c r="H81" s="3">
        <v>0.18799229683520516</v>
      </c>
      <c r="I81" s="3">
        <v>9.8595369432926822E-2</v>
      </c>
      <c r="J81" s="3">
        <v>7.9488496498069716E-2</v>
      </c>
      <c r="L81" s="11" t="s">
        <v>634</v>
      </c>
    </row>
    <row r="82" spans="1:30" x14ac:dyDescent="0.25">
      <c r="L82" s="6" t="s">
        <v>70</v>
      </c>
      <c r="M82" s="6" t="s">
        <v>303</v>
      </c>
      <c r="N82" s="4">
        <v>4.8878225123349548</v>
      </c>
      <c r="O82" s="4">
        <v>4.6120123835340445</v>
      </c>
      <c r="P82" s="4">
        <v>4.8255328491249845</v>
      </c>
      <c r="Q82" s="4">
        <v>4.9479065234573048</v>
      </c>
      <c r="R82" s="4">
        <v>5.1078792297180398</v>
      </c>
      <c r="S82" s="4">
        <v>4.9446126660841374</v>
      </c>
      <c r="T82" s="4">
        <v>4.9569300570400339</v>
      </c>
      <c r="U82" s="4">
        <v>5.0158494137042764</v>
      </c>
      <c r="W82" s="4">
        <v>4.8878225123349548</v>
      </c>
      <c r="X82" s="4">
        <v>5.1078792297180398</v>
      </c>
      <c r="Y82" s="4">
        <v>4.6120123835340445</v>
      </c>
      <c r="Z82" s="4">
        <v>4.9446126660841374</v>
      </c>
      <c r="AA82" s="4">
        <v>4.8255328491249845</v>
      </c>
      <c r="AB82" s="4">
        <v>4.9569300570400339</v>
      </c>
      <c r="AC82" s="4">
        <v>4.9479065234573048</v>
      </c>
      <c r="AD82" s="4">
        <v>5.0158494137042764</v>
      </c>
    </row>
    <row r="83" spans="1:30" x14ac:dyDescent="0.25">
      <c r="A83" s="6" t="s">
        <v>70</v>
      </c>
      <c r="B83" s="6" t="s">
        <v>303</v>
      </c>
      <c r="C83" s="3">
        <v>0.2496541676224957</v>
      </c>
      <c r="D83" s="3">
        <v>0.14456117236910876</v>
      </c>
      <c r="E83" s="3">
        <v>0.10515623541005811</v>
      </c>
      <c r="F83" s="3">
        <v>0.19297322755086271</v>
      </c>
      <c r="G83" s="3">
        <v>0.13058427177621873</v>
      </c>
      <c r="H83" s="3">
        <v>0.1744435563760186</v>
      </c>
      <c r="I83" s="3">
        <v>0.22982775884997958</v>
      </c>
      <c r="J83" s="3">
        <v>0.20869451875984213</v>
      </c>
      <c r="L83" s="6" t="s">
        <v>63</v>
      </c>
      <c r="M83" s="6" t="s">
        <v>295</v>
      </c>
      <c r="N83" s="4">
        <v>6.5172958248986133</v>
      </c>
      <c r="O83" s="4">
        <v>6.4623167976971745</v>
      </c>
      <c r="P83" s="4">
        <v>6.364449047900159</v>
      </c>
      <c r="Q83" s="4">
        <v>6.1417158982296689</v>
      </c>
      <c r="R83" s="4">
        <v>6.4855766213219432</v>
      </c>
      <c r="S83" s="4">
        <v>6.6173557288945686</v>
      </c>
      <c r="T83" s="4">
        <v>6.4710752857165819</v>
      </c>
      <c r="U83" s="4">
        <v>6.2785113393536891</v>
      </c>
      <c r="W83" s="4">
        <v>6.5172958248986133</v>
      </c>
      <c r="X83" s="4">
        <v>6.4855766213219432</v>
      </c>
      <c r="Y83" s="4">
        <v>6.4623167976971745</v>
      </c>
      <c r="Z83" s="4">
        <v>6.6173557288945686</v>
      </c>
      <c r="AA83" s="4">
        <v>6.364449047900159</v>
      </c>
      <c r="AB83" s="4">
        <v>6.4710752857165819</v>
      </c>
      <c r="AC83" s="4">
        <v>6.1417158982296689</v>
      </c>
      <c r="AD83" s="4">
        <v>6.2785113393536891</v>
      </c>
    </row>
    <row r="84" spans="1:30" x14ac:dyDescent="0.25">
      <c r="A84" s="6" t="s">
        <v>63</v>
      </c>
      <c r="B84" s="6" t="s">
        <v>295</v>
      </c>
      <c r="C84" s="3">
        <v>0.14680336164935698</v>
      </c>
      <c r="D84" s="3">
        <v>0.15298665509793369</v>
      </c>
      <c r="E84" s="3">
        <v>9.9589253771316902E-2</v>
      </c>
      <c r="F84" s="3">
        <v>6.5486719768053314E-2</v>
      </c>
      <c r="G84" s="3">
        <v>0.10062727646985789</v>
      </c>
      <c r="H84" s="3">
        <v>0.20555005383719605</v>
      </c>
      <c r="I84" s="3">
        <v>8.5300361678059974E-2</v>
      </c>
      <c r="J84" s="3">
        <v>6.7744833333981472E-2</v>
      </c>
      <c r="L84" s="6" t="s">
        <v>91</v>
      </c>
      <c r="M84" s="6" t="s">
        <v>266</v>
      </c>
      <c r="N84" s="4">
        <v>5.7800666221551893</v>
      </c>
      <c r="O84" s="4">
        <v>5.7055919617522344</v>
      </c>
      <c r="P84" s="4">
        <v>5.3936033584769509</v>
      </c>
      <c r="Q84" s="4">
        <v>5.4244652156772588</v>
      </c>
      <c r="R84" s="4">
        <v>5.4652178149336201</v>
      </c>
      <c r="S84" s="4">
        <v>5.6254759241437133</v>
      </c>
      <c r="T84" s="4">
        <v>5.3127739413005077</v>
      </c>
      <c r="U84" s="4">
        <v>5.4514334628445118</v>
      </c>
      <c r="W84" s="4">
        <v>5.7800666221551893</v>
      </c>
      <c r="X84" s="4">
        <v>5.4652178149336201</v>
      </c>
      <c r="Y84" s="4">
        <v>5.7055919617522344</v>
      </c>
      <c r="Z84" s="4">
        <v>5.6254759241437133</v>
      </c>
      <c r="AA84" s="4">
        <v>5.3936033584769509</v>
      </c>
      <c r="AB84" s="4">
        <v>5.3127739413005077</v>
      </c>
      <c r="AC84" s="4">
        <v>5.4244652156772588</v>
      </c>
      <c r="AD84" s="4">
        <v>5.4514334628445118</v>
      </c>
    </row>
    <row r="85" spans="1:30" x14ac:dyDescent="0.25">
      <c r="A85" s="6" t="s">
        <v>91</v>
      </c>
      <c r="B85" s="6" t="s">
        <v>266</v>
      </c>
      <c r="C85" s="3">
        <v>0.15414595702073683</v>
      </c>
      <c r="D85" s="3">
        <v>0.12362111538078788</v>
      </c>
      <c r="E85" s="3">
        <v>0.16654043686856168</v>
      </c>
      <c r="F85" s="3">
        <v>0.10618995827593583</v>
      </c>
      <c r="G85" s="3">
        <v>0.13455668646811156</v>
      </c>
      <c r="H85" s="3">
        <v>0.12184639586163344</v>
      </c>
      <c r="I85" s="3">
        <v>0.18752522017370615</v>
      </c>
      <c r="J85" s="3">
        <v>0.20270135396457734</v>
      </c>
      <c r="L85" s="6" t="s">
        <v>34</v>
      </c>
      <c r="M85" s="6" t="s">
        <v>228</v>
      </c>
      <c r="N85" s="4">
        <v>6.5711506585241342</v>
      </c>
      <c r="O85" s="4">
        <v>6.4566932693441244</v>
      </c>
      <c r="P85" s="4">
        <v>6.3303527191295315</v>
      </c>
      <c r="Q85" s="4">
        <v>6.3896723977208074</v>
      </c>
      <c r="R85" s="4">
        <v>6.2810961761682274</v>
      </c>
      <c r="S85" s="4">
        <v>6.3170877008047333</v>
      </c>
      <c r="T85" s="4">
        <v>6.5754261535884337</v>
      </c>
      <c r="U85" s="4">
        <v>6.6325369511466441</v>
      </c>
      <c r="W85" s="4">
        <v>6.5711506585241342</v>
      </c>
      <c r="X85" s="4">
        <v>6.2810961761682274</v>
      </c>
      <c r="Y85" s="4">
        <v>6.4566932693441244</v>
      </c>
      <c r="Z85" s="4">
        <v>6.3170877008047333</v>
      </c>
      <c r="AA85" s="4">
        <v>6.3303527191295315</v>
      </c>
      <c r="AB85" s="4">
        <v>6.5754261535884337</v>
      </c>
      <c r="AC85" s="4">
        <v>6.3896723977208074</v>
      </c>
      <c r="AD85" s="4">
        <v>6.6325369511466441</v>
      </c>
    </row>
    <row r="86" spans="1:30" x14ac:dyDescent="0.25">
      <c r="A86" s="6" t="s">
        <v>34</v>
      </c>
      <c r="B86" s="6" t="s">
        <v>228</v>
      </c>
      <c r="C86" s="3">
        <v>0.20830058169367105</v>
      </c>
      <c r="D86" s="3">
        <v>0.15253699596090567</v>
      </c>
      <c r="E86" s="3">
        <v>0.13132756378840121</v>
      </c>
      <c r="F86" s="3">
        <v>0.24269417422891093</v>
      </c>
      <c r="G86" s="3">
        <v>0.15916906225898864</v>
      </c>
      <c r="H86" s="3">
        <v>0.21980684325667099</v>
      </c>
      <c r="I86" s="3">
        <v>0.24805206887233877</v>
      </c>
      <c r="J86" s="3">
        <v>0.31645799992887996</v>
      </c>
      <c r="L86" s="12" t="s">
        <v>12</v>
      </c>
      <c r="M86" s="6" t="s">
        <v>277</v>
      </c>
      <c r="N86" s="4">
        <v>5.3816616937556505</v>
      </c>
      <c r="O86" s="4">
        <v>5.5624882214289926</v>
      </c>
      <c r="P86" s="4">
        <v>5.3792022523369329</v>
      </c>
      <c r="Q86" s="4">
        <v>5.5199808772206218</v>
      </c>
      <c r="R86" s="4">
        <v>5.3688925518478374</v>
      </c>
      <c r="S86" s="4">
        <v>5.3061664725094548</v>
      </c>
      <c r="T86" s="4">
        <v>5.3278134830664925</v>
      </c>
      <c r="U86" s="4">
        <v>5.4156439425916796</v>
      </c>
      <c r="W86" s="4">
        <v>5.3816616937556505</v>
      </c>
      <c r="X86" s="4">
        <v>5.3688925518478374</v>
      </c>
      <c r="Y86" s="4">
        <v>5.5624882214289926</v>
      </c>
      <c r="Z86" s="4">
        <v>5.3061664725094548</v>
      </c>
      <c r="AA86" s="4">
        <v>5.3792022523369329</v>
      </c>
      <c r="AB86" s="4">
        <v>5.3278134830664925</v>
      </c>
      <c r="AC86" s="4">
        <v>5.5199808772206218</v>
      </c>
      <c r="AD86" s="4">
        <v>5.4156439425916796</v>
      </c>
    </row>
    <row r="87" spans="1:30" x14ac:dyDescent="0.25">
      <c r="A87" s="6" t="s">
        <v>12</v>
      </c>
      <c r="B87" s="6" t="s">
        <v>277</v>
      </c>
      <c r="C87" s="3">
        <v>0.17902380836541598</v>
      </c>
      <c r="D87" s="3">
        <v>8.7027475532098317E-2</v>
      </c>
      <c r="E87" s="3">
        <v>0.19520453292502443</v>
      </c>
      <c r="F87" s="3">
        <v>0.14996678133814439</v>
      </c>
      <c r="G87" s="3">
        <v>0.1375322343598139</v>
      </c>
      <c r="H87" s="3">
        <v>0.24109438619001272</v>
      </c>
      <c r="I87" s="3">
        <v>9.2604984510995247E-2</v>
      </c>
      <c r="J87" s="3">
        <v>0.1229109250646743</v>
      </c>
      <c r="L87" s="6" t="s">
        <v>57</v>
      </c>
      <c r="M87" s="6" t="s">
        <v>237</v>
      </c>
      <c r="N87" s="4">
        <v>5.534467680157988</v>
      </c>
      <c r="O87" s="4">
        <v>5.5640139016724399</v>
      </c>
      <c r="P87" s="4">
        <v>5.5145258734110589</v>
      </c>
      <c r="Q87" s="4">
        <v>5.4743894824079904</v>
      </c>
      <c r="R87" s="4">
        <v>5.6889837061061606</v>
      </c>
      <c r="S87" s="4">
        <v>5.9032685813758947</v>
      </c>
      <c r="T87" s="4">
        <v>5.8074889769140636</v>
      </c>
      <c r="U87" s="4">
        <v>5.6805445708489977</v>
      </c>
      <c r="W87" s="4">
        <v>5.534467680157988</v>
      </c>
      <c r="X87" s="4">
        <v>5.6889837061061606</v>
      </c>
      <c r="Y87" s="4">
        <v>5.5640139016724399</v>
      </c>
      <c r="Z87" s="4">
        <v>5.9032685813758947</v>
      </c>
      <c r="AA87" s="4">
        <v>5.5145258734110589</v>
      </c>
      <c r="AB87" s="4">
        <v>5.8074889769140636</v>
      </c>
      <c r="AC87" s="4">
        <v>5.4743894824079904</v>
      </c>
      <c r="AD87" s="4">
        <v>5.6805445708489977</v>
      </c>
    </row>
    <row r="88" spans="1:30" x14ac:dyDescent="0.25">
      <c r="A88" s="6" t="s">
        <v>57</v>
      </c>
      <c r="B88" s="6" t="s">
        <v>237</v>
      </c>
      <c r="C88" s="3">
        <v>0.2702869963426181</v>
      </c>
      <c r="D88" s="3">
        <v>0.31433096139656974</v>
      </c>
      <c r="E88" s="3">
        <v>0.23268456357526357</v>
      </c>
      <c r="F88" s="3">
        <v>0.10300548260184328</v>
      </c>
      <c r="G88" s="3">
        <v>0.13305701196650538</v>
      </c>
      <c r="H88" s="3">
        <v>0.21338258471872082</v>
      </c>
      <c r="I88" s="3">
        <v>7.4061580680124806E-2</v>
      </c>
      <c r="J88" s="3">
        <v>0.13442142214967298</v>
      </c>
      <c r="L88" s="6" t="s">
        <v>69</v>
      </c>
      <c r="M88" s="6" t="s">
        <v>257</v>
      </c>
      <c r="N88" s="4">
        <v>6.3849789443892018</v>
      </c>
      <c r="O88" s="4">
        <v>6.63902575580817</v>
      </c>
      <c r="P88" s="4">
        <v>6.5665117290117001</v>
      </c>
      <c r="Q88" s="4">
        <v>6.4419943562431392</v>
      </c>
      <c r="R88" s="4">
        <v>6.5309361289264727</v>
      </c>
      <c r="S88" s="4">
        <v>6.8112753579644805</v>
      </c>
      <c r="T88" s="4">
        <v>6.6865724029462434</v>
      </c>
      <c r="U88" s="4">
        <v>6.55169526473221</v>
      </c>
      <c r="W88" s="4">
        <v>6.3849789443892018</v>
      </c>
      <c r="X88" s="4">
        <v>6.5309361289264727</v>
      </c>
      <c r="Y88" s="4">
        <v>6.63902575580817</v>
      </c>
      <c r="Z88" s="4">
        <v>6.8112753579644805</v>
      </c>
      <c r="AA88" s="4">
        <v>6.5665117290117001</v>
      </c>
      <c r="AB88" s="4">
        <v>6.6865724029462434</v>
      </c>
      <c r="AC88" s="4">
        <v>6.4419943562431392</v>
      </c>
      <c r="AD88" s="4">
        <v>6.55169526473221</v>
      </c>
    </row>
    <row r="89" spans="1:30" x14ac:dyDescent="0.25">
      <c r="A89" s="6" t="s">
        <v>69</v>
      </c>
      <c r="B89" s="6" t="s">
        <v>257</v>
      </c>
      <c r="C89" s="3">
        <v>0.18046782720794838</v>
      </c>
      <c r="D89" s="3">
        <v>0.16348044805230727</v>
      </c>
      <c r="E89" s="3">
        <v>0.10449824210958475</v>
      </c>
      <c r="F89" s="3">
        <v>0.16119193406911331</v>
      </c>
      <c r="G89" s="3">
        <v>0.22866059746278186</v>
      </c>
      <c r="H89" s="3">
        <v>0.14070920039788681</v>
      </c>
      <c r="I89" s="3">
        <v>8.8519123854326337E-2</v>
      </c>
      <c r="J89" s="3">
        <v>0.11802557887946699</v>
      </c>
      <c r="L89" s="6" t="s">
        <v>92</v>
      </c>
      <c r="M89" s="6" t="s">
        <v>283</v>
      </c>
      <c r="N89" s="4">
        <v>5.8744592397456907</v>
      </c>
      <c r="O89" s="4">
        <v>6.0583562286670443</v>
      </c>
      <c r="P89" s="4">
        <v>6.1074023378079749</v>
      </c>
      <c r="Q89" s="4">
        <v>6.100567100379787</v>
      </c>
      <c r="R89" s="4">
        <v>6.2318905079824809</v>
      </c>
      <c r="S89" s="4">
        <v>6.3575522023075939</v>
      </c>
      <c r="T89" s="4">
        <v>6.2083918271976906</v>
      </c>
      <c r="U89" s="4">
        <v>6.2470192331878298</v>
      </c>
      <c r="W89" s="4">
        <v>5.8744592397456907</v>
      </c>
      <c r="X89" s="4">
        <v>6.2318905079824809</v>
      </c>
      <c r="Y89" s="4">
        <v>6.0583562286670443</v>
      </c>
      <c r="Z89" s="4">
        <v>6.3575522023075939</v>
      </c>
      <c r="AA89" s="4">
        <v>6.1074023378079749</v>
      </c>
      <c r="AB89" s="4">
        <v>6.2083918271976906</v>
      </c>
      <c r="AC89" s="4">
        <v>6.100567100379787</v>
      </c>
      <c r="AD89" s="4">
        <v>6.2470192331878298</v>
      </c>
    </row>
    <row r="90" spans="1:30" x14ac:dyDescent="0.25">
      <c r="A90" s="6" t="s">
        <v>92</v>
      </c>
      <c r="B90" s="6" t="s">
        <v>283</v>
      </c>
      <c r="C90" s="3">
        <v>0.16223306099966689</v>
      </c>
      <c r="D90" s="3">
        <v>0.16323167410010564</v>
      </c>
      <c r="E90" s="3">
        <v>0.12958639844865064</v>
      </c>
      <c r="F90" s="3">
        <v>0.19409889318946488</v>
      </c>
      <c r="G90" s="3">
        <v>0.21503768641620363</v>
      </c>
      <c r="H90" s="3">
        <v>0.17139826953489365</v>
      </c>
      <c r="I90" s="3">
        <v>0.13016532312602544</v>
      </c>
      <c r="J90" s="3">
        <v>0.14545166851321131</v>
      </c>
      <c r="L90" s="12" t="s">
        <v>93</v>
      </c>
      <c r="M90" s="6" t="s">
        <v>319</v>
      </c>
      <c r="N90" s="4">
        <v>5.0656019608784231</v>
      </c>
      <c r="O90" s="4">
        <v>5.0018220883886997</v>
      </c>
      <c r="P90" s="4">
        <v>5.0315776065075877</v>
      </c>
      <c r="Q90" s="4">
        <v>4.8322527594748363</v>
      </c>
      <c r="R90" s="4">
        <v>5.0013709776700042</v>
      </c>
      <c r="S90" s="4">
        <v>5.0204878382654607</v>
      </c>
      <c r="T90" s="4">
        <v>5.2647073326478084</v>
      </c>
      <c r="U90" s="4">
        <v>4.9692869763975276</v>
      </c>
      <c r="W90" s="4">
        <v>5.0656019608784231</v>
      </c>
      <c r="X90" s="4">
        <v>5.0013709776700042</v>
      </c>
      <c r="Y90" s="4">
        <v>5.0018220883886997</v>
      </c>
      <c r="Z90" s="4">
        <v>5.0204878382654607</v>
      </c>
      <c r="AA90" s="4">
        <v>5.0315776065075877</v>
      </c>
      <c r="AB90" s="4">
        <v>5.2647073326478084</v>
      </c>
      <c r="AC90" s="4">
        <v>4.8322527594748363</v>
      </c>
      <c r="AD90" s="4">
        <v>4.9692869763975276</v>
      </c>
    </row>
    <row r="91" spans="1:30" x14ac:dyDescent="0.25">
      <c r="A91" s="6" t="s">
        <v>93</v>
      </c>
      <c r="B91" s="6" t="s">
        <v>319</v>
      </c>
      <c r="C91" s="3">
        <v>0.1588270848754261</v>
      </c>
      <c r="D91" s="3">
        <v>0.16029887049154179</v>
      </c>
      <c r="E91" s="3">
        <v>0.17194707381381288</v>
      </c>
      <c r="F91" s="3">
        <v>0.15357995253540149</v>
      </c>
      <c r="G91" s="3">
        <v>0.20573030346887497</v>
      </c>
      <c r="H91" s="3">
        <v>0.14979637187674175</v>
      </c>
      <c r="I91" s="3">
        <v>0.11615649905367595</v>
      </c>
      <c r="J91" s="3">
        <v>0.15266289613795669</v>
      </c>
      <c r="L91" s="11" t="s">
        <v>636</v>
      </c>
    </row>
    <row r="92" spans="1:30" x14ac:dyDescent="0.25">
      <c r="L92" s="6" t="s">
        <v>6</v>
      </c>
      <c r="M92" s="6" t="s">
        <v>309</v>
      </c>
      <c r="N92" s="4">
        <v>5.7195556738767594</v>
      </c>
      <c r="O92" s="4">
        <v>5.7080896411163842</v>
      </c>
      <c r="P92" s="4">
        <v>5.8041494880211042</v>
      </c>
      <c r="Q92" s="4">
        <v>5.8656770706207197</v>
      </c>
      <c r="R92" s="4">
        <v>5.5943857297427311</v>
      </c>
      <c r="S92" s="4">
        <v>5.4203839227416255</v>
      </c>
      <c r="T92" s="4">
        <v>5.4831307105292728</v>
      </c>
      <c r="U92" s="4">
        <v>5.5493793727136049</v>
      </c>
      <c r="W92" s="4">
        <v>5.7195556738767594</v>
      </c>
      <c r="X92" s="4">
        <v>5.5943857297427311</v>
      </c>
      <c r="Y92" s="4">
        <v>5.7080896411163842</v>
      </c>
      <c r="Z92" s="4">
        <v>5.4203839227416255</v>
      </c>
      <c r="AA92" s="4">
        <v>5.8041494880211042</v>
      </c>
      <c r="AB92" s="4">
        <v>5.4831307105292728</v>
      </c>
      <c r="AC92" s="4">
        <v>5.8656770706207197</v>
      </c>
      <c r="AD92" s="4">
        <v>5.5493793727136049</v>
      </c>
    </row>
    <row r="93" spans="1:30" x14ac:dyDescent="0.25">
      <c r="A93" s="6" t="s">
        <v>6</v>
      </c>
      <c r="B93" s="6" t="s">
        <v>309</v>
      </c>
      <c r="C93" s="3">
        <v>0.20665373621926902</v>
      </c>
      <c r="D93" s="3">
        <v>0.11390580478352511</v>
      </c>
      <c r="E93" s="3">
        <v>0.18963196519104836</v>
      </c>
      <c r="F93" s="3">
        <v>0.13990987666207452</v>
      </c>
      <c r="G93" s="3">
        <v>0.12343437799736201</v>
      </c>
      <c r="H93" s="3">
        <v>0.1562052610887214</v>
      </c>
      <c r="I93" s="3">
        <v>0.11945535648040986</v>
      </c>
      <c r="J93" s="3">
        <v>0.16614434721107024</v>
      </c>
      <c r="L93" s="6" t="s">
        <v>31</v>
      </c>
      <c r="M93" s="6" t="s">
        <v>227</v>
      </c>
      <c r="N93" s="4">
        <v>5.6712606443324844</v>
      </c>
      <c r="O93" s="4">
        <v>5.6160753515530253</v>
      </c>
      <c r="P93" s="4">
        <v>5.7901194377698477</v>
      </c>
      <c r="Q93" s="4">
        <v>5.8333936009114788</v>
      </c>
      <c r="R93" s="4">
        <v>5.4108529586093175</v>
      </c>
      <c r="S93" s="4">
        <v>5.5689832916572426</v>
      </c>
      <c r="T93" s="4">
        <v>5.8666297216298151</v>
      </c>
      <c r="U93" s="4">
        <v>5.7585618137272006</v>
      </c>
      <c r="W93" s="4">
        <v>5.6712606443324844</v>
      </c>
      <c r="X93" s="4">
        <v>5.4108529586093175</v>
      </c>
      <c r="Y93" s="4">
        <v>5.6160753515530253</v>
      </c>
      <c r="Z93" s="4">
        <v>5.5689832916572426</v>
      </c>
      <c r="AA93" s="4">
        <v>5.7901194377698477</v>
      </c>
      <c r="AB93" s="4">
        <v>5.8666297216298151</v>
      </c>
      <c r="AC93" s="4">
        <v>5.8333936009114788</v>
      </c>
      <c r="AD93" s="4">
        <v>5.7585618137272006</v>
      </c>
    </row>
    <row r="94" spans="1:30" x14ac:dyDescent="0.25">
      <c r="A94" s="6" t="s">
        <v>31</v>
      </c>
      <c r="B94" s="6" t="s">
        <v>227</v>
      </c>
      <c r="C94" s="3">
        <v>0.16140473234668865</v>
      </c>
      <c r="D94" s="3">
        <v>0.27392734630202276</v>
      </c>
      <c r="E94" s="3">
        <v>0.16035934827966394</v>
      </c>
      <c r="F94" s="3">
        <v>0.13324654902403552</v>
      </c>
      <c r="G94" s="3">
        <v>0.12337122547520474</v>
      </c>
      <c r="H94" s="3">
        <v>0.16929854108202375</v>
      </c>
      <c r="I94" s="3">
        <v>0.14227631734323723</v>
      </c>
      <c r="J94" s="3">
        <v>0.27377862144340631</v>
      </c>
      <c r="L94" s="6" t="s">
        <v>72</v>
      </c>
      <c r="M94" s="6" t="s">
        <v>290</v>
      </c>
      <c r="N94" s="4">
        <v>5.8032325704139449</v>
      </c>
      <c r="O94" s="4">
        <v>5.8453008226778698</v>
      </c>
      <c r="P94" s="4">
        <v>6.0420545526118534</v>
      </c>
      <c r="Q94" s="4">
        <v>6.0096648805436468</v>
      </c>
      <c r="R94" s="4">
        <v>5.9856614663337089</v>
      </c>
      <c r="S94" s="4">
        <v>5.871320049015389</v>
      </c>
      <c r="T94" s="4">
        <v>5.944257282664422</v>
      </c>
      <c r="U94" s="4">
        <v>5.8383367841025366</v>
      </c>
      <c r="W94" s="4">
        <v>5.8032325704139449</v>
      </c>
      <c r="X94" s="4">
        <v>5.9856614663337089</v>
      </c>
      <c r="Y94" s="4">
        <v>5.8453008226778698</v>
      </c>
      <c r="Z94" s="4">
        <v>5.871320049015389</v>
      </c>
      <c r="AA94" s="4">
        <v>6.0420545526118534</v>
      </c>
      <c r="AB94" s="4">
        <v>5.944257282664422</v>
      </c>
      <c r="AC94" s="4">
        <v>6.0096648805436468</v>
      </c>
      <c r="AD94" s="4">
        <v>5.8383367841025366</v>
      </c>
    </row>
    <row r="95" spans="1:30" x14ac:dyDescent="0.25">
      <c r="A95" s="6" t="s">
        <v>72</v>
      </c>
      <c r="B95" s="6" t="s">
        <v>290</v>
      </c>
      <c r="C95" s="3">
        <v>0.12584498291361756</v>
      </c>
      <c r="D95" s="3">
        <v>0.11304702740408949</v>
      </c>
      <c r="E95" s="3">
        <v>0.11290126497485486</v>
      </c>
      <c r="F95" s="3">
        <v>8.7433018001044471E-2</v>
      </c>
      <c r="G95" s="3">
        <v>0.15341549947127545</v>
      </c>
      <c r="H95" s="3">
        <v>9.4171728881772374E-2</v>
      </c>
      <c r="I95" s="3">
        <v>5.6987435410966139E-2</v>
      </c>
      <c r="J95" s="3">
        <v>9.4255565173016725E-2</v>
      </c>
      <c r="L95" s="6" t="s">
        <v>30</v>
      </c>
      <c r="M95" s="6" t="s">
        <v>240</v>
      </c>
      <c r="N95" s="4">
        <v>4.8885408081980559</v>
      </c>
      <c r="O95" s="4">
        <v>4.6902217791514023</v>
      </c>
      <c r="P95" s="4">
        <v>4.6062521820775064</v>
      </c>
      <c r="Q95" s="4">
        <v>4.8099567677283748</v>
      </c>
      <c r="R95" s="4">
        <v>4.888694892721186</v>
      </c>
      <c r="S95" s="4">
        <v>4.9292613902434876</v>
      </c>
      <c r="T95" s="4">
        <v>4.8511367715963152</v>
      </c>
      <c r="U95" s="4">
        <v>4.88797313062671</v>
      </c>
      <c r="W95" s="4">
        <v>4.8885408081980559</v>
      </c>
      <c r="X95" s="4">
        <v>4.888694892721186</v>
      </c>
      <c r="Y95" s="4">
        <v>4.6902217791514023</v>
      </c>
      <c r="Z95" s="4">
        <v>4.9292613902434876</v>
      </c>
      <c r="AA95" s="4">
        <v>4.6062521820775064</v>
      </c>
      <c r="AB95" s="4">
        <v>4.8511367715963152</v>
      </c>
      <c r="AC95" s="4">
        <v>4.8099567677283748</v>
      </c>
      <c r="AD95" s="4">
        <v>4.88797313062671</v>
      </c>
    </row>
    <row r="96" spans="1:30" x14ac:dyDescent="0.25">
      <c r="A96" s="6" t="s">
        <v>30</v>
      </c>
      <c r="B96" s="6" t="s">
        <v>240</v>
      </c>
      <c r="C96" s="3">
        <v>0.23379018291536313</v>
      </c>
      <c r="D96" s="3">
        <v>0.35588716477199239</v>
      </c>
      <c r="E96" s="3">
        <v>8.8405160160701171E-2</v>
      </c>
      <c r="F96" s="3">
        <v>0.42409040233588102</v>
      </c>
      <c r="G96" s="3">
        <v>0.14845350465601304</v>
      </c>
      <c r="H96" s="3">
        <v>0.20920418718193953</v>
      </c>
      <c r="I96" s="3">
        <v>0.10391787208043965</v>
      </c>
      <c r="J96" s="3">
        <v>0.34916606178879389</v>
      </c>
      <c r="L96" s="6" t="s">
        <v>43</v>
      </c>
      <c r="M96" s="6" t="s">
        <v>241</v>
      </c>
      <c r="N96" s="4">
        <v>5.7399879986606361</v>
      </c>
      <c r="O96" s="4">
        <v>5.959194300351407</v>
      </c>
      <c r="P96" s="4">
        <v>5.5731342100983561</v>
      </c>
      <c r="Q96" s="4">
        <v>5.6945958701538464</v>
      </c>
      <c r="R96" s="4">
        <v>5.6776262528320496</v>
      </c>
      <c r="S96" s="4">
        <v>5.7202442959781168</v>
      </c>
      <c r="T96" s="4">
        <v>5.5362888186403056</v>
      </c>
      <c r="U96" s="4">
        <v>5.8542506971943231</v>
      </c>
      <c r="W96" s="4">
        <v>5.7399879986606361</v>
      </c>
      <c r="X96" s="4">
        <v>5.6776262528320496</v>
      </c>
      <c r="Y96" s="4">
        <v>5.959194300351407</v>
      </c>
      <c r="Z96" s="4">
        <v>5.7202442959781168</v>
      </c>
      <c r="AA96" s="4">
        <v>5.5731342100983561</v>
      </c>
      <c r="AB96" s="4">
        <v>5.5362888186403056</v>
      </c>
      <c r="AC96" s="4">
        <v>5.6945958701538464</v>
      </c>
      <c r="AD96" s="4">
        <v>5.8542506971943231</v>
      </c>
    </row>
    <row r="97" spans="1:30" x14ac:dyDescent="0.25">
      <c r="A97" s="6" t="s">
        <v>43</v>
      </c>
      <c r="B97" s="6" t="s">
        <v>241</v>
      </c>
      <c r="C97" s="3">
        <v>0.25126100933530748</v>
      </c>
      <c r="D97" s="3">
        <v>0.12125018665865221</v>
      </c>
      <c r="E97" s="3">
        <v>0.13494514246693268</v>
      </c>
      <c r="F97" s="3">
        <v>0.21200545607585719</v>
      </c>
      <c r="G97" s="3">
        <v>0.13053469044769472</v>
      </c>
      <c r="H97" s="3">
        <v>0.24644931306090384</v>
      </c>
      <c r="I97" s="3">
        <v>0.15590469194707671</v>
      </c>
      <c r="J97" s="3">
        <v>0.27464442722436144</v>
      </c>
      <c r="L97" s="6" t="s">
        <v>10</v>
      </c>
      <c r="M97" s="6" t="s">
        <v>254</v>
      </c>
      <c r="N97" s="4">
        <v>5.6235092928858821</v>
      </c>
      <c r="O97" s="4">
        <v>5.6951482952984334</v>
      </c>
      <c r="P97" s="4">
        <v>5.7817657155606179</v>
      </c>
      <c r="Q97" s="4">
        <v>5.790227617013147</v>
      </c>
      <c r="R97" s="4">
        <v>5.6195277145890223</v>
      </c>
      <c r="S97" s="4">
        <v>5.5422094554680639</v>
      </c>
      <c r="T97" s="4">
        <v>5.6240416465666199</v>
      </c>
      <c r="U97" s="4">
        <v>5.7434441857794702</v>
      </c>
      <c r="W97" s="4">
        <v>5.6235092928858821</v>
      </c>
      <c r="X97" s="4">
        <v>5.6195277145890223</v>
      </c>
      <c r="Y97" s="4">
        <v>5.6951482952984334</v>
      </c>
      <c r="Z97" s="4">
        <v>5.5422094554680639</v>
      </c>
      <c r="AA97" s="4">
        <v>5.7817657155606179</v>
      </c>
      <c r="AB97" s="4">
        <v>5.6240416465666199</v>
      </c>
      <c r="AC97" s="4">
        <v>5.790227617013147</v>
      </c>
      <c r="AD97" s="4">
        <v>5.7434441857794702</v>
      </c>
    </row>
    <row r="98" spans="1:30" x14ac:dyDescent="0.25">
      <c r="A98" s="6" t="s">
        <v>10</v>
      </c>
      <c r="B98" s="6" t="s">
        <v>254</v>
      </c>
      <c r="C98" s="3">
        <v>0.16209041740885471</v>
      </c>
      <c r="D98" s="3">
        <v>0.13232174732026367</v>
      </c>
      <c r="E98" s="3">
        <v>0.13052339566215498</v>
      </c>
      <c r="F98" s="3">
        <v>0.16671853481234214</v>
      </c>
      <c r="G98" s="3">
        <v>9.597892696621077E-2</v>
      </c>
      <c r="H98" s="3">
        <v>0.18485777005092041</v>
      </c>
      <c r="I98" s="3">
        <v>8.9374531731627294E-2</v>
      </c>
      <c r="J98" s="3">
        <v>0.24638570275576477</v>
      </c>
      <c r="L98" s="12" t="s">
        <v>94</v>
      </c>
      <c r="M98" s="6" t="s">
        <v>252</v>
      </c>
      <c r="N98" s="4">
        <v>5.3057144868487214</v>
      </c>
      <c r="O98" s="4">
        <v>5.5392172161059632</v>
      </c>
      <c r="P98" s="4">
        <v>5.1982651764243037</v>
      </c>
      <c r="Q98" s="4">
        <v>5.2470745175941165</v>
      </c>
      <c r="R98" s="4">
        <v>5.2269738375313741</v>
      </c>
      <c r="S98" s="4">
        <v>5.228297840006233</v>
      </c>
      <c r="T98" s="4">
        <v>5.2022342150762304</v>
      </c>
      <c r="U98" s="4">
        <v>5.2947101767004332</v>
      </c>
      <c r="W98" s="4">
        <v>5.3057144868487214</v>
      </c>
      <c r="X98" s="4">
        <v>5.2269738375313741</v>
      </c>
      <c r="Y98" s="4">
        <v>5.5392172161059632</v>
      </c>
      <c r="Z98" s="4">
        <v>5.228297840006233</v>
      </c>
      <c r="AA98" s="4">
        <v>5.1982651764243037</v>
      </c>
      <c r="AB98" s="4">
        <v>5.2022342150762304</v>
      </c>
      <c r="AC98" s="4">
        <v>5.2470745175941165</v>
      </c>
      <c r="AD98" s="4">
        <v>5.2947101767004332</v>
      </c>
    </row>
    <row r="99" spans="1:30" x14ac:dyDescent="0.25">
      <c r="A99" s="6" t="s">
        <v>94</v>
      </c>
      <c r="B99" s="6" t="s">
        <v>252</v>
      </c>
      <c r="C99" s="3">
        <v>0.1352818170377294</v>
      </c>
      <c r="D99" s="3">
        <v>0.34998017208040216</v>
      </c>
      <c r="E99" s="3">
        <v>0.16869918184628177</v>
      </c>
      <c r="F99" s="3">
        <v>0.24889435823950806</v>
      </c>
      <c r="G99" s="3">
        <v>0.1293170794242279</v>
      </c>
      <c r="H99" s="3">
        <v>0.14327284372973559</v>
      </c>
      <c r="I99" s="3">
        <v>0.14113582101948211</v>
      </c>
      <c r="J99" s="3">
        <v>0.22847647491463069</v>
      </c>
      <c r="L99" s="11" t="s">
        <v>615</v>
      </c>
    </row>
    <row r="100" spans="1:30" x14ac:dyDescent="0.25">
      <c r="L100" s="6" t="s">
        <v>95</v>
      </c>
      <c r="M100" s="6" t="s">
        <v>285</v>
      </c>
      <c r="N100" s="4">
        <v>5.7172154568889182</v>
      </c>
      <c r="O100" s="4">
        <v>5.6849474365859285</v>
      </c>
      <c r="P100" s="4">
        <v>5.5435832696538165</v>
      </c>
      <c r="Q100" s="4">
        <v>5.5754750548064207</v>
      </c>
      <c r="R100" s="4">
        <v>5.3500869028346854</v>
      </c>
      <c r="S100" s="4">
        <v>5.5842208651926306</v>
      </c>
      <c r="T100" s="4">
        <v>5.4548088504231913</v>
      </c>
      <c r="U100" s="4">
        <v>5.5362609874196629</v>
      </c>
      <c r="W100" s="4">
        <v>5.7172154568889182</v>
      </c>
      <c r="X100" s="4">
        <v>5.3500869028346854</v>
      </c>
      <c r="Y100" s="4">
        <v>5.6849474365859285</v>
      </c>
      <c r="Z100" s="4">
        <v>5.5842208651926306</v>
      </c>
      <c r="AA100" s="4">
        <v>5.5435832696538165</v>
      </c>
      <c r="AB100" s="4">
        <v>5.4548088504231913</v>
      </c>
      <c r="AC100" s="4">
        <v>5.5754750548064207</v>
      </c>
      <c r="AD100" s="4">
        <v>5.5362609874196629</v>
      </c>
    </row>
    <row r="101" spans="1:30" x14ac:dyDescent="0.25">
      <c r="A101" s="6" t="s">
        <v>95</v>
      </c>
      <c r="B101" s="6" t="s">
        <v>285</v>
      </c>
      <c r="C101" s="3">
        <v>0.24195684634428688</v>
      </c>
      <c r="D101" s="3">
        <v>0.14418277846954117</v>
      </c>
      <c r="E101" s="3">
        <v>0.15810956539037083</v>
      </c>
      <c r="F101" s="3">
        <v>9.1315266426748948E-2</v>
      </c>
      <c r="G101" s="3">
        <v>0.13767464681121322</v>
      </c>
      <c r="H101" s="3">
        <v>8.7766552006402765E-2</v>
      </c>
      <c r="I101" s="3">
        <v>8.4429813653055047E-2</v>
      </c>
      <c r="J101" s="3">
        <v>7.2354138929209361E-2</v>
      </c>
      <c r="L101" s="11" t="s">
        <v>637</v>
      </c>
    </row>
    <row r="102" spans="1:30" x14ac:dyDescent="0.25">
      <c r="L102" s="6" t="s">
        <v>96</v>
      </c>
      <c r="M102" s="6" t="s">
        <v>272</v>
      </c>
      <c r="N102" s="4">
        <v>5.4267557147767755</v>
      </c>
      <c r="O102" s="4">
        <v>5.5253269022867881</v>
      </c>
      <c r="P102" s="4">
        <v>5.3229426065042222</v>
      </c>
      <c r="Q102" s="4">
        <v>5.3165433752754261</v>
      </c>
      <c r="R102" s="4">
        <v>5.2797674559419123</v>
      </c>
      <c r="S102" s="4">
        <v>5.3911990040112308</v>
      </c>
      <c r="T102" s="4">
        <v>5.2563771204009413</v>
      </c>
      <c r="U102" s="4">
        <v>5.2544839992519705</v>
      </c>
      <c r="W102" s="4">
        <v>5.4267557147767755</v>
      </c>
      <c r="X102" s="4">
        <v>5.2797674559419123</v>
      </c>
      <c r="Y102" s="4">
        <v>5.5253269022867881</v>
      </c>
      <c r="Z102" s="4">
        <v>5.3911990040112308</v>
      </c>
      <c r="AA102" s="4">
        <v>5.3229426065042222</v>
      </c>
      <c r="AB102" s="4">
        <v>5.2563771204009413</v>
      </c>
      <c r="AC102" s="4">
        <v>5.3165433752754261</v>
      </c>
      <c r="AD102" s="4">
        <v>5.2544839992519705</v>
      </c>
    </row>
    <row r="103" spans="1:30" x14ac:dyDescent="0.25">
      <c r="A103" s="6" t="s">
        <v>96</v>
      </c>
      <c r="B103" s="6" t="s">
        <v>272</v>
      </c>
      <c r="C103" s="3">
        <v>0.27962878617380638</v>
      </c>
      <c r="D103" s="3">
        <v>0.15787700277098538</v>
      </c>
      <c r="E103" s="3">
        <v>0.11818475018701413</v>
      </c>
      <c r="F103" s="3">
        <v>8.5822951479643306E-2</v>
      </c>
      <c r="G103" s="3">
        <v>9.0074757040890741E-2</v>
      </c>
      <c r="H103" s="3">
        <v>0.15118627148490449</v>
      </c>
      <c r="I103" s="3">
        <v>0.10924585590326905</v>
      </c>
      <c r="J103" s="3">
        <v>7.0724034664470734E-2</v>
      </c>
      <c r="L103" s="3" t="s">
        <v>638</v>
      </c>
    </row>
    <row r="104" spans="1:30" x14ac:dyDescent="0.25">
      <c r="L104" s="6" t="s">
        <v>97</v>
      </c>
      <c r="M104" s="6" t="s">
        <v>317</v>
      </c>
      <c r="N104" s="4">
        <v>5.2533634326934573</v>
      </c>
      <c r="O104" s="4">
        <v>5.3711892566742989</v>
      </c>
      <c r="P104" s="4">
        <v>5.1671455891742015</v>
      </c>
      <c r="Q104" s="4">
        <v>5.1524546866893441</v>
      </c>
      <c r="R104" s="4">
        <v>5.3249340542169294</v>
      </c>
      <c r="S104" s="4">
        <v>5.3001288067134951</v>
      </c>
      <c r="T104" s="4">
        <v>5.0577540647845218</v>
      </c>
      <c r="U104" s="4">
        <v>5.144501568501143</v>
      </c>
      <c r="W104" s="4">
        <v>5.2533634326934573</v>
      </c>
      <c r="X104" s="4">
        <v>5.3249340542169294</v>
      </c>
      <c r="Y104" s="4">
        <v>5.3711892566742989</v>
      </c>
      <c r="Z104" s="4">
        <v>5.3001288067134951</v>
      </c>
      <c r="AA104" s="4">
        <v>5.1671455891742015</v>
      </c>
      <c r="AB104" s="4">
        <v>5.0577540647845218</v>
      </c>
      <c r="AC104" s="4">
        <v>5.1524546866893441</v>
      </c>
      <c r="AD104" s="4">
        <v>5.144501568501143</v>
      </c>
    </row>
    <row r="105" spans="1:30" x14ac:dyDescent="0.25">
      <c r="A105" s="6" t="s">
        <v>97</v>
      </c>
      <c r="B105" s="6" t="s">
        <v>317</v>
      </c>
      <c r="C105" s="3">
        <v>0.32748918855749887</v>
      </c>
      <c r="D105" s="3">
        <v>0.12494705871872211</v>
      </c>
      <c r="E105" s="3">
        <v>0.15773146934316287</v>
      </c>
      <c r="F105" s="3">
        <v>0.14280257412393371</v>
      </c>
      <c r="G105" s="3">
        <v>0.11236694220991915</v>
      </c>
      <c r="H105" s="3">
        <v>0.19686328683746002</v>
      </c>
      <c r="I105" s="3">
        <v>0.11712044572466952</v>
      </c>
      <c r="J105" s="3">
        <v>7.1754940165726019E-2</v>
      </c>
      <c r="L105" s="12" t="s">
        <v>616</v>
      </c>
      <c r="M105" s="6" t="s">
        <v>302</v>
      </c>
      <c r="N105" s="4">
        <v>5.8160505850158133</v>
      </c>
      <c r="O105" s="4">
        <v>5.9576120674256927</v>
      </c>
      <c r="P105" s="4">
        <v>5.9237709534214993</v>
      </c>
      <c r="Q105" s="4">
        <v>6.0231092202499292</v>
      </c>
      <c r="R105" s="4">
        <v>6.135466178925931</v>
      </c>
      <c r="S105" s="4">
        <v>5.9775932562361476</v>
      </c>
      <c r="T105" s="4">
        <v>5.745848944061021</v>
      </c>
      <c r="U105" s="4">
        <v>6.0224805116785758</v>
      </c>
      <c r="W105" s="4">
        <v>5.8160505850158133</v>
      </c>
      <c r="X105" s="4">
        <v>6.135466178925931</v>
      </c>
      <c r="Y105" s="4">
        <v>5.9576120674256927</v>
      </c>
      <c r="Z105" s="4">
        <v>5.9775932562361476</v>
      </c>
      <c r="AA105" s="4">
        <v>5.9237709534214993</v>
      </c>
      <c r="AB105" s="4">
        <v>5.745848944061021</v>
      </c>
      <c r="AC105" s="4">
        <v>6.0231092202499292</v>
      </c>
      <c r="AD105" s="4">
        <v>6.0224805116785758</v>
      </c>
    </row>
    <row r="106" spans="1:30" x14ac:dyDescent="0.25">
      <c r="A106" s="6" t="s">
        <v>98</v>
      </c>
      <c r="B106" s="6" t="s">
        <v>302</v>
      </c>
      <c r="C106" s="3">
        <v>0.15562453131373186</v>
      </c>
      <c r="D106" s="3">
        <v>0.14648941312665487</v>
      </c>
      <c r="E106" s="3">
        <v>0.20130854987883132</v>
      </c>
      <c r="F106" s="3">
        <v>0.14019299424166151</v>
      </c>
      <c r="G106" s="3">
        <v>0.20688091024227889</v>
      </c>
      <c r="H106" s="3">
        <v>0.25277081792040512</v>
      </c>
      <c r="I106" s="3">
        <v>0.17868356740306346</v>
      </c>
      <c r="J106" s="3">
        <v>0.15994900273009863</v>
      </c>
      <c r="L106" s="6" t="s">
        <v>617</v>
      </c>
      <c r="M106" s="6" t="s">
        <v>219</v>
      </c>
      <c r="N106" s="4">
        <v>5.475075319000041</v>
      </c>
      <c r="O106" s="4">
        <v>5.6514164827433708</v>
      </c>
      <c r="P106" s="4">
        <v>5.4916417650296561</v>
      </c>
      <c r="Q106" s="4">
        <v>5.6376752492808713</v>
      </c>
      <c r="R106" s="4">
        <v>5.6730414521011694</v>
      </c>
      <c r="S106" s="4">
        <v>5.3961850172363972</v>
      </c>
      <c r="T106" s="4">
        <v>5.2951057997749231</v>
      </c>
      <c r="U106" s="4">
        <v>5.6182134177378522</v>
      </c>
      <c r="W106" s="4">
        <v>5.475075319000041</v>
      </c>
      <c r="X106" s="4">
        <v>5.6730414521011694</v>
      </c>
      <c r="Y106" s="4">
        <v>5.6514164827433708</v>
      </c>
      <c r="Z106" s="4">
        <v>5.3961850172363972</v>
      </c>
      <c r="AA106" s="4">
        <v>5.4916417650296561</v>
      </c>
      <c r="AB106" s="4">
        <v>5.2951057997749231</v>
      </c>
      <c r="AC106" s="4">
        <v>5.6376752492808713</v>
      </c>
      <c r="AD106" s="4">
        <v>5.6182134177378522</v>
      </c>
    </row>
    <row r="107" spans="1:30" x14ac:dyDescent="0.25">
      <c r="A107" s="6" t="s">
        <v>99</v>
      </c>
      <c r="B107" s="6" t="s">
        <v>219</v>
      </c>
      <c r="C107" s="3">
        <v>0.23419597735515524</v>
      </c>
      <c r="D107" s="3">
        <v>0.16796236770502565</v>
      </c>
      <c r="E107" s="3">
        <v>0.17255133272508993</v>
      </c>
      <c r="F107" s="3">
        <v>0.13094873684156369</v>
      </c>
      <c r="G107" s="3">
        <v>0.18050727770752079</v>
      </c>
      <c r="H107" s="3">
        <v>0.20176274601148131</v>
      </c>
      <c r="I107" s="3">
        <v>0.1777843785611278</v>
      </c>
      <c r="J107" s="3">
        <v>0.18214178739026385</v>
      </c>
      <c r="L107" s="3" t="s">
        <v>639</v>
      </c>
    </row>
    <row r="108" spans="1:30" x14ac:dyDescent="0.25">
      <c r="A108" s="6" t="s">
        <v>100</v>
      </c>
      <c r="B108" s="6" t="s">
        <v>243</v>
      </c>
      <c r="C108" s="3">
        <v>0.17767614028095505</v>
      </c>
      <c r="D108" s="3">
        <v>0.13114252430697698</v>
      </c>
      <c r="E108" s="3">
        <v>7.4952825924737981E-2</v>
      </c>
      <c r="F108" s="3">
        <v>0.11495986533763208</v>
      </c>
      <c r="G108" s="3">
        <v>0.14883015562653396</v>
      </c>
      <c r="H108" s="3">
        <v>0.15917031845854981</v>
      </c>
      <c r="I108" s="3">
        <v>5.9080124694972896E-2</v>
      </c>
      <c r="J108" s="3">
        <v>0.14077323933088581</v>
      </c>
      <c r="L108" s="6" t="s">
        <v>643</v>
      </c>
      <c r="M108" s="6" t="s">
        <v>243</v>
      </c>
      <c r="N108" s="4">
        <v>5.6264946832770262</v>
      </c>
      <c r="O108" s="4">
        <v>5.5506615873670873</v>
      </c>
      <c r="P108" s="4">
        <v>5.6176658514625846</v>
      </c>
      <c r="Q108" s="4">
        <v>5.695881181624971</v>
      </c>
      <c r="R108" s="4">
        <v>5.7575454985705186</v>
      </c>
      <c r="S108" s="4">
        <v>5.3793060930881937</v>
      </c>
      <c r="T108" s="4">
        <v>5.4925646308230069</v>
      </c>
      <c r="U108" s="4">
        <v>5.6864564694122839</v>
      </c>
      <c r="W108" s="4">
        <v>5.6264946832770262</v>
      </c>
      <c r="X108" s="4">
        <v>5.7575454985705186</v>
      </c>
      <c r="Y108" s="4">
        <v>5.5506615873670873</v>
      </c>
      <c r="Z108" s="4">
        <v>5.3793060930881937</v>
      </c>
      <c r="AA108" s="4">
        <v>5.6176658514625846</v>
      </c>
      <c r="AB108" s="4">
        <v>5.4925646308230069</v>
      </c>
      <c r="AC108" s="4">
        <v>5.695881181624971</v>
      </c>
      <c r="AD108" s="4">
        <v>5.6864564694122839</v>
      </c>
    </row>
    <row r="109" spans="1:30" x14ac:dyDescent="0.25">
      <c r="L109" s="6" t="s">
        <v>13</v>
      </c>
      <c r="M109" s="6" t="s">
        <v>275</v>
      </c>
      <c r="N109" s="4">
        <v>5.3278228082931074</v>
      </c>
      <c r="O109" s="4">
        <v>5.3057449413890527</v>
      </c>
      <c r="P109" s="4">
        <v>5.1169572281114029</v>
      </c>
      <c r="Q109" s="4">
        <v>5.2112006409316081</v>
      </c>
      <c r="R109" s="4">
        <v>5.1086315539895164</v>
      </c>
      <c r="S109" s="4">
        <v>5.0554074401750713</v>
      </c>
      <c r="T109" s="4">
        <v>5.0762667049841594</v>
      </c>
      <c r="U109" s="4">
        <v>5.0993937304485115</v>
      </c>
      <c r="W109" s="4">
        <v>5.3278228082931074</v>
      </c>
      <c r="X109" s="4">
        <v>5.1086315539895164</v>
      </c>
      <c r="Y109" s="4">
        <v>5.3057449413890527</v>
      </c>
      <c r="Z109" s="4">
        <v>5.0554074401750713</v>
      </c>
      <c r="AA109" s="4">
        <v>5.1169572281114029</v>
      </c>
      <c r="AB109" s="4">
        <v>5.0762667049841594</v>
      </c>
      <c r="AC109" s="4">
        <v>5.2112006409316081</v>
      </c>
      <c r="AD109" s="4">
        <v>5.0993937304485115</v>
      </c>
    </row>
    <row r="110" spans="1:30" x14ac:dyDescent="0.25">
      <c r="A110" s="6" t="s">
        <v>13</v>
      </c>
      <c r="B110" s="6" t="s">
        <v>275</v>
      </c>
      <c r="C110" s="3">
        <v>0.15176330633670065</v>
      </c>
      <c r="D110" s="3">
        <v>0.16743347716334814</v>
      </c>
      <c r="E110" s="3">
        <v>0.12106992048768966</v>
      </c>
      <c r="F110" s="3">
        <v>0.10800045342771369</v>
      </c>
      <c r="G110" s="3">
        <v>8.8644251685094488E-2</v>
      </c>
      <c r="H110" s="3">
        <v>0.10479664220585289</v>
      </c>
      <c r="I110" s="3">
        <v>9.1985573620260622E-2</v>
      </c>
      <c r="J110" s="3">
        <v>9.8827763210980177E-2</v>
      </c>
      <c r="L110" s="12" t="s">
        <v>45</v>
      </c>
      <c r="M110" s="6" t="s">
        <v>253</v>
      </c>
      <c r="N110" s="4">
        <v>6.4041690525906789</v>
      </c>
      <c r="O110" s="4">
        <v>6.6022429766242183</v>
      </c>
      <c r="P110" s="4">
        <v>6.296897903498472</v>
      </c>
      <c r="Q110" s="4">
        <v>6.492896111884888</v>
      </c>
      <c r="R110" s="4">
        <v>6.3040527289316755</v>
      </c>
      <c r="S110" s="4">
        <v>6.3592684397701698</v>
      </c>
      <c r="T110" s="4">
        <v>6.2221133371777464</v>
      </c>
      <c r="U110" s="4">
        <v>6.5133904544509189</v>
      </c>
      <c r="W110" s="4">
        <v>6.4041690525906789</v>
      </c>
      <c r="X110" s="4">
        <v>6.3040527289316755</v>
      </c>
      <c r="Y110" s="4">
        <v>6.6022429766242183</v>
      </c>
      <c r="Z110" s="4">
        <v>6.3592684397701698</v>
      </c>
      <c r="AA110" s="4">
        <v>6.296897903498472</v>
      </c>
      <c r="AB110" s="4">
        <v>6.2221133371777464</v>
      </c>
      <c r="AC110" s="4">
        <v>6.492896111884888</v>
      </c>
      <c r="AD110" s="4">
        <v>6.5133904544509189</v>
      </c>
    </row>
    <row r="111" spans="1:30" x14ac:dyDescent="0.25">
      <c r="A111" s="6" t="s">
        <v>45</v>
      </c>
      <c r="B111" s="6" t="s">
        <v>253</v>
      </c>
      <c r="C111" s="3">
        <v>0.21040207146504608</v>
      </c>
      <c r="D111" s="3">
        <v>0.14546851519339302</v>
      </c>
      <c r="E111" s="3">
        <v>0.22492110968531723</v>
      </c>
      <c r="F111" s="3">
        <v>0.24796521140563282</v>
      </c>
      <c r="G111" s="3">
        <v>0.11675923968454169</v>
      </c>
      <c r="H111" s="3">
        <v>0.20714532264208485</v>
      </c>
      <c r="I111" s="3">
        <v>0.16453366718432516</v>
      </c>
      <c r="J111" s="3">
        <v>0.24270060563593848</v>
      </c>
      <c r="L111" s="6" t="s">
        <v>20</v>
      </c>
      <c r="M111" s="6" t="s">
        <v>305</v>
      </c>
      <c r="N111" s="4">
        <v>6.0660060917418495</v>
      </c>
      <c r="O111" s="4">
        <v>6.1766496126329793</v>
      </c>
      <c r="P111" s="4">
        <v>6.1427329087474316</v>
      </c>
      <c r="Q111" s="4">
        <v>6.2266217910768669</v>
      </c>
      <c r="R111" s="4">
        <v>5.862590761503558</v>
      </c>
      <c r="S111" s="4">
        <v>5.9127418547265149</v>
      </c>
      <c r="T111" s="4">
        <v>5.9495679939112431</v>
      </c>
      <c r="U111" s="4">
        <v>6.0956372861065127</v>
      </c>
      <c r="W111" s="4">
        <v>6.0660060917418495</v>
      </c>
      <c r="X111" s="4">
        <v>5.862590761503558</v>
      </c>
      <c r="Y111" s="4">
        <v>6.1766496126329793</v>
      </c>
      <c r="Z111" s="4">
        <v>5.9127418547265149</v>
      </c>
      <c r="AA111" s="4">
        <v>6.1427329087474316</v>
      </c>
      <c r="AB111" s="4">
        <v>5.9495679939112431</v>
      </c>
      <c r="AC111" s="4">
        <v>6.2266217910768669</v>
      </c>
      <c r="AD111" s="4">
        <v>6.0956372861065127</v>
      </c>
    </row>
    <row r="112" spans="1:30" x14ac:dyDescent="0.25">
      <c r="A112" s="6" t="s">
        <v>20</v>
      </c>
      <c r="B112" s="6" t="s">
        <v>305</v>
      </c>
      <c r="C112" s="3">
        <v>8.4339242021878744E-2</v>
      </c>
      <c r="D112" s="3">
        <v>8.465275921662152E-2</v>
      </c>
      <c r="E112" s="3">
        <v>0.13484066175554796</v>
      </c>
      <c r="F112" s="3">
        <v>5.7677085955984274E-2</v>
      </c>
      <c r="G112" s="3">
        <v>8.5736723635114184E-2</v>
      </c>
      <c r="H112" s="3">
        <v>6.1581214704186107E-2</v>
      </c>
      <c r="I112" s="3">
        <v>0.10476676626164735</v>
      </c>
      <c r="J112" s="3">
        <v>5.4731091988676012E-2</v>
      </c>
      <c r="L112" s="6" t="s">
        <v>28</v>
      </c>
      <c r="M112" s="6" t="s">
        <v>318</v>
      </c>
      <c r="N112" s="4">
        <v>5.4833137266391594</v>
      </c>
      <c r="O112" s="4">
        <v>5.649646209440486</v>
      </c>
      <c r="P112" s="4">
        <v>5.7176076675996006</v>
      </c>
      <c r="Q112" s="4">
        <v>5.7892583680155063</v>
      </c>
      <c r="R112" s="4">
        <v>5.7824673168065361</v>
      </c>
      <c r="S112" s="4">
        <v>5.5595886970204704</v>
      </c>
      <c r="T112" s="4">
        <v>5.4668445494621052</v>
      </c>
      <c r="U112" s="4">
        <v>5.4700897747436255</v>
      </c>
      <c r="W112" s="4">
        <v>5.4833137266391594</v>
      </c>
      <c r="X112" s="4">
        <v>5.7824673168065361</v>
      </c>
      <c r="Y112" s="4">
        <v>5.649646209440486</v>
      </c>
      <c r="Z112" s="4">
        <v>5.5595886970204704</v>
      </c>
      <c r="AA112" s="4">
        <v>5.7176076675996006</v>
      </c>
      <c r="AB112" s="4">
        <v>5.4668445494621052</v>
      </c>
      <c r="AC112" s="4">
        <v>5.7892583680155063</v>
      </c>
      <c r="AD112" s="4">
        <v>5.4700897747436255</v>
      </c>
    </row>
    <row r="113" spans="1:30" x14ac:dyDescent="0.25">
      <c r="A113" s="6" t="s">
        <v>28</v>
      </c>
      <c r="B113" s="6" t="s">
        <v>318</v>
      </c>
      <c r="C113" s="3">
        <v>0.25916895735479334</v>
      </c>
      <c r="D113" s="3">
        <v>0.10004400262061688</v>
      </c>
      <c r="E113" s="3">
        <v>0.10372682626516236</v>
      </c>
      <c r="F113" s="3">
        <v>0.14880016870026472</v>
      </c>
      <c r="G113" s="3">
        <v>9.2673246700676865E-2</v>
      </c>
      <c r="H113" s="3">
        <v>0.23282136912589654</v>
      </c>
      <c r="I113" s="3">
        <v>0.11504692795564733</v>
      </c>
      <c r="J113" s="3">
        <v>0.15368817024916712</v>
      </c>
      <c r="L113" s="6" t="s">
        <v>17</v>
      </c>
      <c r="M113" s="6" t="s">
        <v>278</v>
      </c>
      <c r="N113" s="4">
        <v>5.611041087363871</v>
      </c>
      <c r="O113" s="4">
        <v>5.4578468037210115</v>
      </c>
      <c r="P113" s="4">
        <v>5.5024978973309171</v>
      </c>
      <c r="Q113" s="4">
        <v>5.5278518101955934</v>
      </c>
      <c r="R113" s="4">
        <v>5.4287862755746952</v>
      </c>
      <c r="S113" s="4">
        <v>5.3233837680117464</v>
      </c>
      <c r="T113" s="4">
        <v>5.382881225429589</v>
      </c>
      <c r="U113" s="4">
        <v>5.4058095140185181</v>
      </c>
      <c r="W113" s="4">
        <v>5.611041087363871</v>
      </c>
      <c r="X113" s="4">
        <v>5.4287862755746952</v>
      </c>
      <c r="Y113" s="4">
        <v>5.4578468037210115</v>
      </c>
      <c r="Z113" s="4">
        <v>5.3233837680117464</v>
      </c>
      <c r="AA113" s="4">
        <v>5.5024978973309171</v>
      </c>
      <c r="AB113" s="4">
        <v>5.382881225429589</v>
      </c>
      <c r="AC113" s="4">
        <v>5.5278518101955934</v>
      </c>
      <c r="AD113" s="4">
        <v>5.4058095140185181</v>
      </c>
    </row>
    <row r="114" spans="1:30" x14ac:dyDescent="0.25">
      <c r="A114" s="6" t="s">
        <v>17</v>
      </c>
      <c r="B114" s="6" t="s">
        <v>278</v>
      </c>
      <c r="C114" s="3">
        <v>0.19376682895842723</v>
      </c>
      <c r="D114" s="3">
        <v>0.18510864338160593</v>
      </c>
      <c r="E114" s="3">
        <v>0.15478887401835134</v>
      </c>
      <c r="F114" s="3">
        <v>0.15420087290323084</v>
      </c>
      <c r="G114" s="3">
        <v>0.1284189394490014</v>
      </c>
      <c r="H114" s="3">
        <v>0.15977565087419429</v>
      </c>
      <c r="I114" s="3">
        <v>0.12663090813049455</v>
      </c>
      <c r="J114" s="3">
        <v>0.17550264486709696</v>
      </c>
      <c r="L114" s="6" t="s">
        <v>71</v>
      </c>
      <c r="M114" s="6" t="s">
        <v>297</v>
      </c>
      <c r="N114" s="4">
        <v>6.7102925890748644</v>
      </c>
      <c r="O114" s="4">
        <v>6.7771531400142244</v>
      </c>
      <c r="P114" s="4">
        <v>6.9894986664185446</v>
      </c>
      <c r="Q114" s="4">
        <v>6.8727446248201041</v>
      </c>
      <c r="R114" s="4">
        <v>6.9274295988421253</v>
      </c>
      <c r="S114" s="4">
        <v>6.8008007570626496</v>
      </c>
      <c r="T114" s="4">
        <v>6.8840075577170436</v>
      </c>
      <c r="U114" s="4">
        <v>6.7992507686851402</v>
      </c>
      <c r="W114" s="4">
        <v>6.7102925890748644</v>
      </c>
      <c r="X114" s="4">
        <v>6.9274295988421253</v>
      </c>
      <c r="Y114" s="4">
        <v>6.7771531400142244</v>
      </c>
      <c r="Z114" s="4">
        <v>6.8008007570626496</v>
      </c>
      <c r="AA114" s="4">
        <v>6.9894986664185446</v>
      </c>
      <c r="AB114" s="4">
        <v>6.8840075577170436</v>
      </c>
      <c r="AC114" s="4">
        <v>6.8727446248201041</v>
      </c>
      <c r="AD114" s="4">
        <v>6.7992507686851402</v>
      </c>
    </row>
    <row r="115" spans="1:30" x14ac:dyDescent="0.25">
      <c r="A115" s="6" t="s">
        <v>71</v>
      </c>
      <c r="B115" s="6" t="s">
        <v>297</v>
      </c>
      <c r="C115" s="3">
        <v>0.26879027674241268</v>
      </c>
      <c r="D115" s="3">
        <v>0.11394369345869101</v>
      </c>
      <c r="E115" s="3">
        <v>9.8775563719880194E-2</v>
      </c>
      <c r="F115" s="3">
        <v>0.17919031603239399</v>
      </c>
      <c r="G115" s="3">
        <v>7.4984263140012178E-2</v>
      </c>
      <c r="H115" s="3">
        <v>0.17369993528600092</v>
      </c>
      <c r="I115" s="3">
        <v>9.3191361080181584E-2</v>
      </c>
      <c r="J115" s="3">
        <v>0.11583914295272706</v>
      </c>
      <c r="L115" s="6" t="s">
        <v>101</v>
      </c>
      <c r="M115" s="6" t="s">
        <v>270</v>
      </c>
      <c r="N115" s="4">
        <v>5.6268138213564365</v>
      </c>
      <c r="O115" s="4">
        <v>5.4654629085510464</v>
      </c>
      <c r="P115" s="4">
        <v>5.7819100758040811</v>
      </c>
      <c r="Q115" s="4">
        <v>5.6582220236995528</v>
      </c>
      <c r="R115" s="4">
        <v>5.524365311232259</v>
      </c>
      <c r="S115" s="4">
        <v>5.4413973194693073</v>
      </c>
      <c r="T115" s="4">
        <v>5.6003824448186075</v>
      </c>
      <c r="U115" s="4">
        <v>5.4502876437977852</v>
      </c>
      <c r="W115" s="4">
        <v>5.6268138213564365</v>
      </c>
      <c r="X115" s="4">
        <v>5.524365311232259</v>
      </c>
      <c r="Y115" s="4">
        <v>5.4654629085510464</v>
      </c>
      <c r="Z115" s="4">
        <v>5.4413973194693073</v>
      </c>
      <c r="AA115" s="4">
        <v>5.7819100758040811</v>
      </c>
      <c r="AB115" s="4">
        <v>5.6003824448186075</v>
      </c>
      <c r="AC115" s="4">
        <v>5.6582220236995528</v>
      </c>
      <c r="AD115" s="4">
        <v>5.4502876437977852</v>
      </c>
    </row>
    <row r="116" spans="1:30" x14ac:dyDescent="0.25">
      <c r="A116" s="6" t="s">
        <v>101</v>
      </c>
      <c r="B116" s="6" t="s">
        <v>270</v>
      </c>
      <c r="C116" s="3">
        <v>0.18561661482075328</v>
      </c>
      <c r="D116" s="3">
        <v>0.13507515128374054</v>
      </c>
      <c r="E116" s="3">
        <v>0.13235256322251901</v>
      </c>
      <c r="F116" s="3">
        <v>8.3605652543944087E-2</v>
      </c>
      <c r="G116" s="3">
        <v>0.1442267563986083</v>
      </c>
      <c r="H116" s="3">
        <v>0.15061975841898917</v>
      </c>
      <c r="I116" s="3">
        <v>8.979324931088431E-2</v>
      </c>
      <c r="J116" s="3">
        <v>0.1216026578645597</v>
      </c>
      <c r="L116" s="3" t="s">
        <v>641</v>
      </c>
    </row>
    <row r="117" spans="1:30" x14ac:dyDescent="0.25">
      <c r="L117" s="11" t="s">
        <v>642</v>
      </c>
    </row>
    <row r="118" spans="1:30" x14ac:dyDescent="0.25">
      <c r="L118" s="6" t="s">
        <v>33</v>
      </c>
      <c r="M118" s="6" t="s">
        <v>255</v>
      </c>
      <c r="N118" s="4">
        <v>6.5483003372457862</v>
      </c>
      <c r="O118" s="4">
        <v>6.4918277996940157</v>
      </c>
      <c r="P118" s="4">
        <v>6.2262808032620818</v>
      </c>
      <c r="Q118" s="4">
        <v>6.2740233691868923</v>
      </c>
      <c r="R118" s="4">
        <v>6.3118413974820351</v>
      </c>
      <c r="S118" s="4">
        <v>6.3527088547742343</v>
      </c>
      <c r="T118" s="4">
        <v>6.4545373251855791</v>
      </c>
      <c r="U118" s="4">
        <v>6.4810592823478279</v>
      </c>
      <c r="W118" s="4">
        <v>6.5483003372457862</v>
      </c>
      <c r="X118" s="4">
        <v>6.3118413974820351</v>
      </c>
      <c r="Y118" s="4">
        <v>6.4918277996940157</v>
      </c>
      <c r="Z118" s="4">
        <v>6.3527088547742343</v>
      </c>
      <c r="AA118" s="4">
        <v>6.2262808032620818</v>
      </c>
      <c r="AB118" s="4">
        <v>6.4545373251855791</v>
      </c>
      <c r="AC118" s="4">
        <v>6.2740233691868923</v>
      </c>
      <c r="AD118" s="4">
        <v>6.4810592823478279</v>
      </c>
    </row>
    <row r="119" spans="1:30" x14ac:dyDescent="0.25">
      <c r="A119" s="6" t="s">
        <v>33</v>
      </c>
      <c r="B119" s="6" t="s">
        <v>255</v>
      </c>
      <c r="C119" s="3">
        <v>0.16288387723914685</v>
      </c>
      <c r="D119" s="3">
        <v>9.0016271109641013E-2</v>
      </c>
      <c r="E119" s="3">
        <v>0.1167151235729478</v>
      </c>
      <c r="F119" s="3">
        <v>0.13992060264539843</v>
      </c>
      <c r="G119" s="3">
        <v>9.2490056811268082E-2</v>
      </c>
      <c r="H119" s="3">
        <v>0.17067775744679853</v>
      </c>
      <c r="I119" s="3">
        <v>0.15621507215743241</v>
      </c>
      <c r="J119" s="3">
        <v>0.20163595164075096</v>
      </c>
      <c r="L119" s="6" t="s">
        <v>646</v>
      </c>
      <c r="M119" s="6" t="s">
        <v>289</v>
      </c>
      <c r="N119" s="4">
        <v>5.7299143691339784</v>
      </c>
      <c r="O119" s="4">
        <v>5.6912470014453795</v>
      </c>
      <c r="P119" s="4">
        <v>5.6657894480008624</v>
      </c>
      <c r="Q119" s="4">
        <v>5.663503181595849</v>
      </c>
      <c r="R119" s="4">
        <v>5.7068204204158199</v>
      </c>
      <c r="S119" s="4">
        <v>5.5461034041193686</v>
      </c>
      <c r="T119" s="4">
        <v>5.5782385700267527</v>
      </c>
      <c r="U119" s="4">
        <v>5.4541756874509941</v>
      </c>
      <c r="W119" s="4">
        <v>5.7299143691339784</v>
      </c>
      <c r="X119" s="4">
        <v>5.7068204204158199</v>
      </c>
      <c r="Y119" s="4">
        <v>5.6912470014453795</v>
      </c>
      <c r="Z119" s="4">
        <v>5.5461034041193686</v>
      </c>
      <c r="AA119" s="4">
        <v>5.6657894480008624</v>
      </c>
      <c r="AB119" s="4">
        <v>5.5782385700267527</v>
      </c>
      <c r="AC119" s="4">
        <v>5.663503181595849</v>
      </c>
      <c r="AD119" s="4">
        <v>5.4541756874509941</v>
      </c>
    </row>
    <row r="120" spans="1:30" x14ac:dyDescent="0.25">
      <c r="A120" s="6" t="s">
        <v>217</v>
      </c>
      <c r="B120" s="6" t="s">
        <v>289</v>
      </c>
      <c r="C120" s="3">
        <v>0.11572549380495538</v>
      </c>
      <c r="D120" s="3">
        <v>0.12617508102874844</v>
      </c>
      <c r="E120" s="3">
        <v>7.2409887694132799E-2</v>
      </c>
      <c r="F120" s="3">
        <v>0.12802879296605615</v>
      </c>
      <c r="G120" s="3">
        <v>0.14376803417487699</v>
      </c>
      <c r="H120" s="3">
        <v>9.5941590892097958E-2</v>
      </c>
      <c r="I120" s="3">
        <v>6.4593783706792543E-2</v>
      </c>
      <c r="J120" s="3">
        <v>0.13457325621891916</v>
      </c>
      <c r="L120" s="3" t="s">
        <v>645</v>
      </c>
    </row>
    <row r="121" spans="1:30" x14ac:dyDescent="0.25">
      <c r="L121" s="11" t="s">
        <v>644</v>
      </c>
    </row>
    <row r="122" spans="1:30" x14ac:dyDescent="0.25">
      <c r="A122" s="6" t="s">
        <v>103</v>
      </c>
      <c r="B122" s="6" t="s">
        <v>244</v>
      </c>
      <c r="C122" s="3">
        <v>0.22749513044190972</v>
      </c>
      <c r="D122" s="3">
        <v>0.16321195054492438</v>
      </c>
      <c r="E122" s="3">
        <v>0.18763886604092411</v>
      </c>
      <c r="F122" s="3">
        <v>0.16315901655618842</v>
      </c>
      <c r="G122" s="3">
        <v>0.11993509643484696</v>
      </c>
      <c r="H122" s="3">
        <v>0.18756683902395144</v>
      </c>
      <c r="I122" s="3">
        <v>7.2182328604400034E-2</v>
      </c>
      <c r="J122" s="3">
        <v>0.14991204390148088</v>
      </c>
      <c r="L122" s="12" t="s">
        <v>103</v>
      </c>
      <c r="M122" s="6" t="s">
        <v>244</v>
      </c>
      <c r="N122" s="4">
        <v>5.8978767490092068</v>
      </c>
      <c r="O122" s="4">
        <v>5.954565371756904</v>
      </c>
      <c r="P122" s="4">
        <v>6.0297815040040978</v>
      </c>
      <c r="Q122" s="4">
        <v>5.9903883289838147</v>
      </c>
      <c r="R122" s="4">
        <v>5.9542485900547648</v>
      </c>
      <c r="S122" s="4">
        <v>5.962069014505154</v>
      </c>
      <c r="T122" s="4">
        <v>6.0484062515910049</v>
      </c>
      <c r="U122" s="4">
        <v>5.954544078131244</v>
      </c>
      <c r="W122" s="4">
        <v>5.8978767490092068</v>
      </c>
      <c r="X122" s="4">
        <v>5.9542485900547648</v>
      </c>
      <c r="Y122" s="4">
        <v>5.954565371756904</v>
      </c>
      <c r="Z122" s="4">
        <v>5.962069014505154</v>
      </c>
      <c r="AA122" s="4">
        <v>6.0297815040040978</v>
      </c>
      <c r="AB122" s="4">
        <v>6.0484062515910049</v>
      </c>
      <c r="AC122" s="4">
        <v>5.9903883289838147</v>
      </c>
      <c r="AD122" s="4">
        <v>5.954544078131244</v>
      </c>
    </row>
    <row r="123" spans="1:30" x14ac:dyDescent="0.25">
      <c r="L123" s="11" t="s">
        <v>648</v>
      </c>
    </row>
    <row r="124" spans="1:30" x14ac:dyDescent="0.25">
      <c r="A124" s="6" t="s">
        <v>39</v>
      </c>
      <c r="B124" s="6" t="s">
        <v>320</v>
      </c>
      <c r="C124" s="3">
        <v>9.5862066752648578E-2</v>
      </c>
      <c r="D124" s="3">
        <v>0.20071802253233528</v>
      </c>
      <c r="E124" s="3">
        <v>0.18956077017778805</v>
      </c>
      <c r="F124" s="3">
        <v>0.12231443357670083</v>
      </c>
      <c r="G124" s="3">
        <v>0.12216196114395361</v>
      </c>
      <c r="H124" s="3">
        <v>0.13528839917375476</v>
      </c>
      <c r="I124" s="3">
        <v>0.15034937058467596</v>
      </c>
      <c r="J124" s="3">
        <v>0.17027782166309477</v>
      </c>
      <c r="L124" s="6" t="s">
        <v>39</v>
      </c>
      <c r="M124" s="6" t="s">
        <v>320</v>
      </c>
      <c r="N124" s="4">
        <v>5.9659503258615585</v>
      </c>
      <c r="O124" s="4">
        <v>6.0881063128203223</v>
      </c>
      <c r="P124" s="4">
        <v>5.9375420387968054</v>
      </c>
      <c r="Q124" s="4">
        <v>5.8510978944344414</v>
      </c>
      <c r="R124" s="4">
        <v>5.979680838416332</v>
      </c>
      <c r="S124" s="4">
        <v>5.9994934313737813</v>
      </c>
      <c r="T124" s="4">
        <v>5.9619368760004692</v>
      </c>
      <c r="U124" s="4">
        <v>5.8288731208580122</v>
      </c>
      <c r="W124" s="4">
        <v>5.9659503258615585</v>
      </c>
      <c r="X124" s="4">
        <v>5.979680838416332</v>
      </c>
      <c r="Y124" s="4">
        <v>6.0881063128203223</v>
      </c>
      <c r="Z124" s="4">
        <v>5.9994934313737813</v>
      </c>
      <c r="AA124" s="4">
        <v>5.9375420387968054</v>
      </c>
      <c r="AB124" s="4">
        <v>5.9619368760004692</v>
      </c>
      <c r="AC124" s="4">
        <v>5.8510978944344414</v>
      </c>
      <c r="AD124" s="4">
        <v>5.8288731208580122</v>
      </c>
    </row>
    <row r="125" spans="1:30" x14ac:dyDescent="0.25">
      <c r="A125" s="6" t="s">
        <v>42</v>
      </c>
      <c r="B125" s="6" t="s">
        <v>294</v>
      </c>
      <c r="C125" s="3">
        <v>0.20205553989615865</v>
      </c>
      <c r="D125" s="3">
        <v>0.13415828421442769</v>
      </c>
      <c r="E125" s="3">
        <v>0.15810331013022358</v>
      </c>
      <c r="F125" s="3">
        <v>0.18448883011086115</v>
      </c>
      <c r="G125" s="3">
        <v>8.952676448426751E-2</v>
      </c>
      <c r="H125" s="3">
        <v>0.19609495786954961</v>
      </c>
      <c r="I125" s="3">
        <v>8.697589322753177E-2</v>
      </c>
      <c r="J125" s="3">
        <v>0.15774106268335264</v>
      </c>
      <c r="L125" s="6" t="s">
        <v>42</v>
      </c>
      <c r="M125" s="6" t="s">
        <v>294</v>
      </c>
      <c r="N125" s="4">
        <v>6.7564147606111584</v>
      </c>
      <c r="O125" s="4">
        <v>6.9227014970995482</v>
      </c>
      <c r="P125" s="4">
        <v>6.6440267307817553</v>
      </c>
      <c r="Q125" s="4">
        <v>6.7106141802322448</v>
      </c>
      <c r="R125" s="4">
        <v>6.7009502952072246</v>
      </c>
      <c r="S125" s="4">
        <v>6.7441793195262294</v>
      </c>
      <c r="T125" s="4">
        <v>6.6133820547247879</v>
      </c>
      <c r="U125" s="4">
        <v>6.8514899581917419</v>
      </c>
      <c r="W125" s="4">
        <v>6.7564147606111584</v>
      </c>
      <c r="X125" s="4">
        <v>6.7009502952072246</v>
      </c>
      <c r="Y125" s="4">
        <v>6.9227014970995482</v>
      </c>
      <c r="Z125" s="4">
        <v>6.7441793195262294</v>
      </c>
      <c r="AA125" s="4">
        <v>6.6440267307817553</v>
      </c>
      <c r="AB125" s="4">
        <v>6.6133820547247879</v>
      </c>
      <c r="AC125" s="4">
        <v>6.7106141802322448</v>
      </c>
      <c r="AD125" s="4">
        <v>6.8514899581917419</v>
      </c>
    </row>
    <row r="126" spans="1:30" x14ac:dyDescent="0.25">
      <c r="A126" s="6" t="s">
        <v>102</v>
      </c>
      <c r="B126" s="6" t="s">
        <v>238</v>
      </c>
      <c r="C126" s="3">
        <v>0.11613800132840035</v>
      </c>
      <c r="D126" s="3">
        <v>0.21143213615568782</v>
      </c>
      <c r="E126" s="3">
        <v>9.2676294712797924E-2</v>
      </c>
      <c r="F126" s="3">
        <v>0.13340751230222653</v>
      </c>
      <c r="G126" s="3">
        <v>0.14713238606391499</v>
      </c>
      <c r="H126" s="3">
        <v>0.22819272176633654</v>
      </c>
      <c r="I126" s="3">
        <v>0.14219256030584879</v>
      </c>
      <c r="J126" s="3">
        <v>0.12638883917029728</v>
      </c>
      <c r="L126" s="6" t="s">
        <v>102</v>
      </c>
      <c r="M126" s="6" t="s">
        <v>238</v>
      </c>
      <c r="N126" s="4">
        <v>5.7861272408359765</v>
      </c>
      <c r="O126" s="4">
        <v>5.7563412518614756</v>
      </c>
      <c r="P126" s="4">
        <v>5.8242629987846479</v>
      </c>
      <c r="Q126" s="4">
        <v>5.7181588688086933</v>
      </c>
      <c r="R126" s="4">
        <v>5.7315503566651902</v>
      </c>
      <c r="S126" s="4">
        <v>5.7740053368020989</v>
      </c>
      <c r="T126" s="4">
        <v>5.7775706954779782</v>
      </c>
      <c r="U126" s="4">
        <v>5.6041756046742535</v>
      </c>
      <c r="W126" s="4">
        <v>5.7861272408359765</v>
      </c>
      <c r="X126" s="4">
        <v>5.7315503566651902</v>
      </c>
      <c r="Y126" s="4">
        <v>5.7563412518614756</v>
      </c>
      <c r="Z126" s="4">
        <v>5.7740053368020989</v>
      </c>
      <c r="AA126" s="4">
        <v>5.8242629987846479</v>
      </c>
      <c r="AB126" s="4">
        <v>5.7775706954779782</v>
      </c>
      <c r="AC126" s="4">
        <v>5.7181588688086933</v>
      </c>
      <c r="AD126" s="4">
        <v>5.6041756046742535</v>
      </c>
    </row>
    <row r="127" spans="1:30" x14ac:dyDescent="0.25">
      <c r="L127" s="11" t="s">
        <v>649</v>
      </c>
    </row>
    <row r="128" spans="1:30" x14ac:dyDescent="0.25">
      <c r="A128" s="6" t="s">
        <v>25</v>
      </c>
      <c r="B128" s="6" t="s">
        <v>293</v>
      </c>
      <c r="C128" s="3">
        <v>0.19987850820525305</v>
      </c>
      <c r="D128" s="3">
        <v>0.14241326111268554</v>
      </c>
      <c r="E128" s="3">
        <v>0.13497464945128046</v>
      </c>
      <c r="F128" s="3">
        <v>7.8386873211581234E-2</v>
      </c>
      <c r="G128" s="3">
        <v>0.11505647455709694</v>
      </c>
      <c r="H128" s="3">
        <v>0.12160346133669306</v>
      </c>
      <c r="I128" s="3">
        <v>9.5631152599872177E-2</v>
      </c>
      <c r="J128" s="3">
        <v>0.10107332903398747</v>
      </c>
      <c r="L128" s="6" t="s">
        <v>25</v>
      </c>
      <c r="M128" s="6" t="s">
        <v>293</v>
      </c>
      <c r="N128" s="4">
        <v>7.4634627757536451</v>
      </c>
      <c r="O128" s="4">
        <v>7.5925093483953114</v>
      </c>
      <c r="P128" s="4">
        <v>7.5136864419161258</v>
      </c>
      <c r="Q128" s="4">
        <v>7.6219047414989838</v>
      </c>
      <c r="R128" s="4">
        <v>7.5243278486464646</v>
      </c>
      <c r="S128" s="4">
        <v>7.5507850422071714</v>
      </c>
      <c r="T128" s="4">
        <v>7.517586216101888</v>
      </c>
      <c r="U128" s="4">
        <v>7.7424896504965659</v>
      </c>
      <c r="W128" s="4">
        <v>7.4634627757536451</v>
      </c>
      <c r="X128" s="4">
        <v>7.5243278486464646</v>
      </c>
      <c r="Y128" s="4">
        <v>7.5925093483953114</v>
      </c>
      <c r="Z128" s="4">
        <v>7.5507850422071714</v>
      </c>
      <c r="AA128" s="4">
        <v>7.5136864419161258</v>
      </c>
      <c r="AB128" s="4">
        <v>7.517586216101888</v>
      </c>
      <c r="AC128" s="4">
        <v>7.6219047414989838</v>
      </c>
      <c r="AD128" s="4">
        <v>7.7424896504965659</v>
      </c>
    </row>
    <row r="129" spans="1:30" x14ac:dyDescent="0.25">
      <c r="A129" s="6" t="s">
        <v>26</v>
      </c>
      <c r="B129" s="6" t="s">
        <v>249</v>
      </c>
      <c r="C129" s="3">
        <v>0.21717392144123515</v>
      </c>
      <c r="D129" s="3">
        <v>0.11950813903925428</v>
      </c>
      <c r="E129" s="3">
        <v>0.21323983378466999</v>
      </c>
      <c r="F129" s="3">
        <v>0.16688452330273743</v>
      </c>
      <c r="G129" s="3">
        <v>0.13498964145236009</v>
      </c>
      <c r="H129" s="3">
        <v>0.1994344217888662</v>
      </c>
      <c r="I129" s="3">
        <v>0.13887353640206845</v>
      </c>
      <c r="J129" s="3">
        <v>0.18071640904865025</v>
      </c>
      <c r="L129" s="6" t="s">
        <v>26</v>
      </c>
      <c r="M129" s="6" t="s">
        <v>249</v>
      </c>
      <c r="N129" s="4">
        <v>6.8577757098862273</v>
      </c>
      <c r="O129" s="4">
        <v>6.9840344649509198</v>
      </c>
      <c r="P129" s="4">
        <v>6.8447935847260082</v>
      </c>
      <c r="Q129" s="4">
        <v>6.9627838653754752</v>
      </c>
      <c r="R129" s="4">
        <v>6.8305056965562017</v>
      </c>
      <c r="S129" s="4">
        <v>6.795684397895184</v>
      </c>
      <c r="T129" s="4">
        <v>6.7903238825049117</v>
      </c>
      <c r="U129" s="4">
        <v>7.0304756046236037</v>
      </c>
      <c r="W129" s="4">
        <v>6.8577757098862273</v>
      </c>
      <c r="X129" s="4">
        <v>6.8305056965562017</v>
      </c>
      <c r="Y129" s="4">
        <v>6.9840344649509198</v>
      </c>
      <c r="Z129" s="4">
        <v>6.795684397895184</v>
      </c>
      <c r="AA129" s="4">
        <v>6.8447935847260082</v>
      </c>
      <c r="AB129" s="4">
        <v>6.7903238825049117</v>
      </c>
      <c r="AC129" s="4">
        <v>6.9627838653754752</v>
      </c>
      <c r="AD129" s="4">
        <v>7.0304756046236037</v>
      </c>
    </row>
    <row r="130" spans="1:30" x14ac:dyDescent="0.25">
      <c r="A130" s="6" t="s">
        <v>27</v>
      </c>
      <c r="B130" s="6" t="s">
        <v>300</v>
      </c>
      <c r="C130" s="3">
        <v>0.19264226522195815</v>
      </c>
      <c r="D130" s="3">
        <v>9.6873593209823444E-2</v>
      </c>
      <c r="E130" s="3">
        <v>0.11908305617126125</v>
      </c>
      <c r="F130" s="3">
        <v>8.3902396445452596E-2</v>
      </c>
      <c r="G130" s="3">
        <v>9.7526494866307406E-2</v>
      </c>
      <c r="H130" s="3">
        <v>0.18830305132545588</v>
      </c>
      <c r="I130" s="3">
        <v>0.10720080492299058</v>
      </c>
      <c r="J130" s="3">
        <v>0.10475096346936852</v>
      </c>
      <c r="L130" s="6" t="s">
        <v>27</v>
      </c>
      <c r="M130" s="6" t="s">
        <v>300</v>
      </c>
      <c r="N130" s="4">
        <v>6.1023610885363091</v>
      </c>
      <c r="O130" s="4">
        <v>6.2660747033687203</v>
      </c>
      <c r="P130" s="4">
        <v>6.3458774723743474</v>
      </c>
      <c r="Q130" s="4">
        <v>6.3668807166756594</v>
      </c>
      <c r="R130" s="4">
        <v>6.3386585390513206</v>
      </c>
      <c r="S130" s="4">
        <v>6.2856084816119315</v>
      </c>
      <c r="T130" s="4">
        <v>6.2504804619431784</v>
      </c>
      <c r="U130" s="4">
        <v>6.3685204474306749</v>
      </c>
      <c r="W130" s="4">
        <v>6.1023610885363091</v>
      </c>
      <c r="X130" s="4">
        <v>6.3386585390513206</v>
      </c>
      <c r="Y130" s="4">
        <v>6.2660747033687203</v>
      </c>
      <c r="Z130" s="4">
        <v>6.2856084816119315</v>
      </c>
      <c r="AA130" s="4">
        <v>6.3458774723743474</v>
      </c>
      <c r="AB130" s="4">
        <v>6.2504804619431784</v>
      </c>
      <c r="AC130" s="4">
        <v>6.3668807166756594</v>
      </c>
      <c r="AD130" s="4">
        <v>6.3685204474306749</v>
      </c>
    </row>
    <row r="131" spans="1:30" x14ac:dyDescent="0.25">
      <c r="A131" s="6" t="s">
        <v>104</v>
      </c>
      <c r="B131" s="6" t="s">
        <v>247</v>
      </c>
      <c r="C131" s="3">
        <v>0.17916796580544914</v>
      </c>
      <c r="D131" s="3">
        <v>0.16538877232304164</v>
      </c>
      <c r="E131" s="3">
        <v>0.17814509574994708</v>
      </c>
      <c r="F131" s="3">
        <v>0.20443837523343966</v>
      </c>
      <c r="G131" s="3">
        <v>0.16198736850850209</v>
      </c>
      <c r="H131" s="3">
        <v>0.24210906006307531</v>
      </c>
      <c r="I131" s="3">
        <v>0.20955125584820405</v>
      </c>
      <c r="J131" s="3">
        <v>0.12833240009484723</v>
      </c>
      <c r="L131" s="12" t="s">
        <v>104</v>
      </c>
      <c r="M131" s="6" t="s">
        <v>247</v>
      </c>
      <c r="N131" s="4">
        <v>6.1683401650780247</v>
      </c>
      <c r="O131" s="4">
        <v>6.3875101242861447</v>
      </c>
      <c r="P131" s="4">
        <v>6.2401293481026778</v>
      </c>
      <c r="Q131" s="4">
        <v>6.3535127529946989</v>
      </c>
      <c r="R131" s="4">
        <v>6.2338857822810629</v>
      </c>
      <c r="S131" s="4">
        <v>6.2499817450694364</v>
      </c>
      <c r="T131" s="4">
        <v>6.1590407567423551</v>
      </c>
      <c r="U131" s="4">
        <v>6.3953782870675573</v>
      </c>
      <c r="W131" s="4">
        <v>6.1683401650780247</v>
      </c>
      <c r="X131" s="4">
        <v>6.2338857822810629</v>
      </c>
      <c r="Y131" s="4">
        <v>6.3875101242861447</v>
      </c>
      <c r="Z131" s="4">
        <v>6.2499817450694364</v>
      </c>
      <c r="AA131" s="4">
        <v>6.2401293481026778</v>
      </c>
      <c r="AB131" s="4">
        <v>6.1590407567423551</v>
      </c>
      <c r="AC131" s="4">
        <v>6.3535127529946989</v>
      </c>
      <c r="AD131" s="4">
        <v>6.3953782870675573</v>
      </c>
    </row>
    <row r="132" spans="1:30" x14ac:dyDescent="0.25">
      <c r="L132" s="11" t="s">
        <v>650</v>
      </c>
    </row>
    <row r="133" spans="1:30" x14ac:dyDescent="0.25">
      <c r="A133" s="6" t="s">
        <v>23</v>
      </c>
      <c r="B133" s="6" t="s">
        <v>261</v>
      </c>
      <c r="C133" s="3">
        <v>0.17362525046173241</v>
      </c>
      <c r="D133" s="3">
        <v>0.10513824112083797</v>
      </c>
      <c r="E133" s="3">
        <v>9.9946881275181282E-2</v>
      </c>
      <c r="F133" s="3">
        <v>0.1290547237821443</v>
      </c>
      <c r="G133" s="3">
        <v>8.9847709633987763E-2</v>
      </c>
      <c r="H133" s="3">
        <v>0.19654197482755484</v>
      </c>
      <c r="I133" s="3">
        <v>5.1218649938868682E-2</v>
      </c>
      <c r="J133" s="3">
        <v>9.0195846975727537E-2</v>
      </c>
      <c r="L133" s="6" t="s">
        <v>23</v>
      </c>
      <c r="M133" s="6" t="s">
        <v>261</v>
      </c>
      <c r="N133" s="4">
        <v>6.9560266482474038</v>
      </c>
      <c r="O133" s="4">
        <v>7.104407794613393</v>
      </c>
      <c r="P133" s="4">
        <v>6.9882784513059342</v>
      </c>
      <c r="Q133" s="4">
        <v>7.0488927446551948</v>
      </c>
      <c r="R133" s="4">
        <v>7.0206595983715907</v>
      </c>
      <c r="S133" s="4">
        <v>7.0845783058268657</v>
      </c>
      <c r="T133" s="4">
        <v>6.9673190102303524</v>
      </c>
      <c r="U133" s="4">
        <v>7.1500653465725241</v>
      </c>
      <c r="W133" s="4">
        <v>6.9560266482474038</v>
      </c>
      <c r="X133" s="4">
        <v>7.0206595983715907</v>
      </c>
      <c r="Y133" s="4">
        <v>7.104407794613393</v>
      </c>
      <c r="Z133" s="4">
        <v>7.0845783058268657</v>
      </c>
      <c r="AA133" s="4">
        <v>6.9882784513059342</v>
      </c>
      <c r="AB133" s="4">
        <v>6.9673190102303524</v>
      </c>
      <c r="AC133" s="4">
        <v>7.0488927446551948</v>
      </c>
      <c r="AD133" s="4">
        <v>7.1500653465725241</v>
      </c>
    </row>
    <row r="134" spans="1:30" x14ac:dyDescent="0.25">
      <c r="A134" s="6" t="s">
        <v>21</v>
      </c>
      <c r="B134" s="6" t="s">
        <v>239</v>
      </c>
      <c r="C134" s="3">
        <v>0.21295799071396765</v>
      </c>
      <c r="D134" s="3">
        <v>0.59785099399265385</v>
      </c>
      <c r="E134" s="3">
        <v>0.1151265492907881</v>
      </c>
      <c r="F134" s="3">
        <v>0.20821177827798107</v>
      </c>
      <c r="G134" s="3">
        <v>0.22381387442248915</v>
      </c>
      <c r="H134" s="3">
        <v>0.43174077886653511</v>
      </c>
      <c r="I134" s="3">
        <v>0.14112379913827408</v>
      </c>
      <c r="J134" s="3">
        <v>0.22677513847731204</v>
      </c>
      <c r="L134" s="6" t="s">
        <v>21</v>
      </c>
      <c r="M134" s="6" t="s">
        <v>239</v>
      </c>
      <c r="N134" s="4">
        <v>5.3969845130442335</v>
      </c>
      <c r="O134" s="4">
        <v>5.4319295031502968</v>
      </c>
      <c r="P134" s="4">
        <v>5.417544135792995</v>
      </c>
      <c r="Q134" s="4">
        <v>5.6670740539067177</v>
      </c>
      <c r="R134" s="4">
        <v>5.3523325768248835</v>
      </c>
      <c r="S134" s="4">
        <v>5.4004331595200776</v>
      </c>
      <c r="T134" s="4">
        <v>5.351282027850603</v>
      </c>
      <c r="U134" s="4">
        <v>5.5239398776284503</v>
      </c>
      <c r="W134" s="4">
        <v>5.3969845130442335</v>
      </c>
      <c r="X134" s="4">
        <v>5.3523325768248835</v>
      </c>
      <c r="Y134" s="4">
        <v>5.4319295031502968</v>
      </c>
      <c r="Z134" s="4">
        <v>5.4004331595200776</v>
      </c>
      <c r="AA134" s="4">
        <v>5.417544135792995</v>
      </c>
      <c r="AB134" s="4">
        <v>5.351282027850603</v>
      </c>
      <c r="AC134" s="4">
        <v>5.6670740539067177</v>
      </c>
      <c r="AD134" s="4">
        <v>5.5239398776284503</v>
      </c>
    </row>
    <row r="135" spans="1:30" x14ac:dyDescent="0.25">
      <c r="A135" s="6" t="s">
        <v>105</v>
      </c>
      <c r="B135" s="6" t="s">
        <v>221</v>
      </c>
      <c r="C135" s="3">
        <v>0.17012306976794891</v>
      </c>
      <c r="D135" s="3">
        <v>0.26552604608641195</v>
      </c>
      <c r="E135" s="3">
        <v>0.1500174237011489</v>
      </c>
      <c r="F135" s="3">
        <v>0.13512461343940885</v>
      </c>
      <c r="G135" s="3">
        <v>0.14173183108683396</v>
      </c>
      <c r="H135" s="3">
        <v>0.31473402403997419</v>
      </c>
      <c r="I135" s="3">
        <v>0.23840766565234084</v>
      </c>
      <c r="J135" s="3">
        <v>0.20543659503146777</v>
      </c>
      <c r="L135" s="6" t="s">
        <v>105</v>
      </c>
      <c r="M135" s="6" t="s">
        <v>221</v>
      </c>
      <c r="N135" s="4">
        <v>6.0516344683028098</v>
      </c>
      <c r="O135" s="4">
        <v>6.0041217550484092</v>
      </c>
      <c r="P135" s="4">
        <v>6.0056217612612945</v>
      </c>
      <c r="Q135" s="4">
        <v>6.0203830242616849</v>
      </c>
      <c r="R135" s="4">
        <v>6.257612987448268</v>
      </c>
      <c r="S135" s="4">
        <v>6.1504845223665248</v>
      </c>
      <c r="T135" s="4">
        <v>6.0638831841202157</v>
      </c>
      <c r="U135" s="4">
        <v>6.0656644166719946</v>
      </c>
      <c r="W135" s="4">
        <v>6.0516344683028098</v>
      </c>
      <c r="X135" s="4">
        <v>6.257612987448268</v>
      </c>
      <c r="Y135" s="4">
        <v>6.0041217550484092</v>
      </c>
      <c r="Z135" s="4">
        <v>6.1504845223665248</v>
      </c>
      <c r="AA135" s="4">
        <v>6.0056217612612945</v>
      </c>
      <c r="AB135" s="4">
        <v>6.0638831841202157</v>
      </c>
      <c r="AC135" s="4">
        <v>6.0203830242616849</v>
      </c>
      <c r="AD135" s="4">
        <v>6.0656644166719946</v>
      </c>
    </row>
    <row r="136" spans="1:30" x14ac:dyDescent="0.25">
      <c r="A136" s="6" t="s">
        <v>47</v>
      </c>
      <c r="B136" s="6" t="s">
        <v>248</v>
      </c>
      <c r="C136" s="3">
        <v>0.23951370154713222</v>
      </c>
      <c r="D136" s="3">
        <v>0.36294588122510302</v>
      </c>
      <c r="E136" s="3">
        <v>0.20065074175598691</v>
      </c>
      <c r="F136" s="3">
        <v>0.17622210791694723</v>
      </c>
      <c r="G136" s="3">
        <v>0.15875288548157465</v>
      </c>
      <c r="H136" s="3">
        <v>0.34108378325473432</v>
      </c>
      <c r="I136" s="3">
        <v>0.18893428072874102</v>
      </c>
      <c r="J136" s="3">
        <v>0.1320517396412754</v>
      </c>
      <c r="L136" s="6" t="s">
        <v>47</v>
      </c>
      <c r="M136" s="6" t="s">
        <v>248</v>
      </c>
      <c r="N136" s="4">
        <v>5.9015533641668378</v>
      </c>
      <c r="O136" s="4">
        <v>6.0269855198338886</v>
      </c>
      <c r="P136" s="4">
        <v>5.8802260387836576</v>
      </c>
      <c r="Q136" s="4">
        <v>5.8662789220893394</v>
      </c>
      <c r="R136" s="4">
        <v>6.0015264570107298</v>
      </c>
      <c r="S136" s="4">
        <v>5.9070053466645014</v>
      </c>
      <c r="T136" s="4">
        <v>5.9152027126252689</v>
      </c>
      <c r="U136" s="4">
        <v>5.9974059810415872</v>
      </c>
      <c r="W136" s="4">
        <v>5.9015533641668378</v>
      </c>
      <c r="X136" s="4">
        <v>6.0015264570107298</v>
      </c>
      <c r="Y136" s="4">
        <v>6.0269855198338886</v>
      </c>
      <c r="Z136" s="4">
        <v>5.9070053466645014</v>
      </c>
      <c r="AA136" s="4">
        <v>5.8802260387836576</v>
      </c>
      <c r="AB136" s="4">
        <v>5.9152027126252689</v>
      </c>
      <c r="AC136" s="4">
        <v>5.8662789220893394</v>
      </c>
      <c r="AD136" s="4">
        <v>5.9974059810415872</v>
      </c>
    </row>
    <row r="137" spans="1:30" x14ac:dyDescent="0.25">
      <c r="A137" s="6" t="s">
        <v>24</v>
      </c>
      <c r="B137" s="6" t="s">
        <v>231</v>
      </c>
      <c r="C137" s="3">
        <v>0.23087904149598554</v>
      </c>
      <c r="D137" s="3">
        <v>0.13063870455285143</v>
      </c>
      <c r="E137" s="3">
        <v>0.21174123683331397</v>
      </c>
      <c r="F137" s="3">
        <v>0.12635395459585538</v>
      </c>
      <c r="G137" s="3">
        <v>0.17910011454956964</v>
      </c>
      <c r="H137" s="3">
        <v>0.23755667433431538</v>
      </c>
      <c r="I137" s="3">
        <v>0.15940549469950921</v>
      </c>
      <c r="J137" s="3">
        <v>0.13696319628076431</v>
      </c>
      <c r="L137" s="6" t="s">
        <v>24</v>
      </c>
      <c r="M137" s="6" t="s">
        <v>231</v>
      </c>
      <c r="N137" s="4">
        <v>5.8791238091739437</v>
      </c>
      <c r="O137" s="4">
        <v>5.9762076922135039</v>
      </c>
      <c r="P137" s="4">
        <v>5.8084745390335009</v>
      </c>
      <c r="Q137" s="4">
        <v>5.8979998033474033</v>
      </c>
      <c r="R137" s="4">
        <v>5.8271570738344014</v>
      </c>
      <c r="S137" s="4">
        <v>5.8988578499128925</v>
      </c>
      <c r="T137" s="4">
        <v>5.7734881765621155</v>
      </c>
      <c r="U137" s="4">
        <v>5.9784576047916271</v>
      </c>
      <c r="W137" s="4">
        <v>5.8791238091739437</v>
      </c>
      <c r="X137" s="4">
        <v>5.8271570738344014</v>
      </c>
      <c r="Y137" s="4">
        <v>5.9762076922135039</v>
      </c>
      <c r="Z137" s="4">
        <v>5.8988578499128925</v>
      </c>
      <c r="AA137" s="4">
        <v>5.8084745390335009</v>
      </c>
      <c r="AB137" s="4">
        <v>5.7734881765621155</v>
      </c>
      <c r="AC137" s="4">
        <v>5.8979998033474033</v>
      </c>
      <c r="AD137" s="4">
        <v>5.9784576047916271</v>
      </c>
    </row>
    <row r="138" spans="1:30" x14ac:dyDescent="0.25">
      <c r="A138" s="6" t="s">
        <v>46</v>
      </c>
      <c r="B138" s="6" t="s">
        <v>315</v>
      </c>
      <c r="C138" s="3">
        <v>0.18849220199166705</v>
      </c>
      <c r="D138" s="3">
        <v>0.11119013059339758</v>
      </c>
      <c r="E138" s="3">
        <v>0.14655147384652081</v>
      </c>
      <c r="F138" s="3">
        <v>0.16527411471751799</v>
      </c>
      <c r="G138" s="3">
        <v>0.10209863322663046</v>
      </c>
      <c r="H138" s="3">
        <v>0.15222245136099352</v>
      </c>
      <c r="I138" s="3">
        <v>0.13698279845759606</v>
      </c>
      <c r="J138" s="3">
        <v>0.16015899007700418</v>
      </c>
      <c r="L138" s="6" t="s">
        <v>46</v>
      </c>
      <c r="M138" s="6" t="s">
        <v>315</v>
      </c>
      <c r="N138" s="4">
        <v>5.6327417976227876</v>
      </c>
      <c r="O138" s="4">
        <v>5.73110912465041</v>
      </c>
      <c r="P138" s="4">
        <v>5.597801920204315</v>
      </c>
      <c r="Q138" s="4">
        <v>5.5974996450047501</v>
      </c>
      <c r="R138" s="4">
        <v>5.6960665620635718</v>
      </c>
      <c r="S138" s="4">
        <v>5.7156906633613511</v>
      </c>
      <c r="T138" s="4">
        <v>5.5570983206423996</v>
      </c>
      <c r="U138" s="4">
        <v>5.7008087599467432</v>
      </c>
      <c r="W138" s="4">
        <v>5.6327417976227876</v>
      </c>
      <c r="X138" s="4">
        <v>5.6960665620635718</v>
      </c>
      <c r="Y138" s="4">
        <v>5.73110912465041</v>
      </c>
      <c r="Z138" s="4">
        <v>5.7156906633613511</v>
      </c>
      <c r="AA138" s="4">
        <v>5.597801920204315</v>
      </c>
      <c r="AB138" s="4">
        <v>5.5570983206423996</v>
      </c>
      <c r="AC138" s="4">
        <v>5.5974996450047501</v>
      </c>
      <c r="AD138" s="4">
        <v>5.7008087599467432</v>
      </c>
    </row>
    <row r="139" spans="1:30" s="2" customFormat="1" ht="15" customHeight="1" x14ac:dyDescent="0.2">
      <c r="A139" s="6" t="s">
        <v>760</v>
      </c>
      <c r="B139" s="6" t="s">
        <v>758</v>
      </c>
      <c r="C139" s="4">
        <v>0.31</v>
      </c>
      <c r="D139" s="4">
        <v>0.22</v>
      </c>
      <c r="E139" s="4">
        <v>0.43</v>
      </c>
      <c r="F139" s="4">
        <v>0.2</v>
      </c>
      <c r="G139" s="4">
        <v>0.3</v>
      </c>
      <c r="H139" s="4">
        <v>0.41</v>
      </c>
      <c r="I139" s="4">
        <v>0.17</v>
      </c>
      <c r="J139" s="4">
        <v>0.14000000000000001</v>
      </c>
      <c r="K139" s="6"/>
      <c r="L139" s="6" t="s">
        <v>760</v>
      </c>
      <c r="M139" s="6" t="s">
        <v>758</v>
      </c>
      <c r="N139" s="4">
        <v>5.83</v>
      </c>
      <c r="O139" s="4">
        <v>6.25</v>
      </c>
      <c r="P139" s="4">
        <v>6.19</v>
      </c>
      <c r="Q139" s="4">
        <v>6.49</v>
      </c>
      <c r="R139" s="4">
        <v>5.0599999999999996</v>
      </c>
      <c r="S139" s="4">
        <v>5.18</v>
      </c>
      <c r="T139" s="4">
        <v>5.32</v>
      </c>
      <c r="U139" s="4">
        <v>5.32</v>
      </c>
      <c r="V139" s="3"/>
      <c r="W139" s="4">
        <v>5.83</v>
      </c>
      <c r="X139" s="4">
        <v>5.0599999999999996</v>
      </c>
      <c r="Y139" s="4">
        <v>6.25</v>
      </c>
      <c r="Z139" s="4">
        <v>5.18</v>
      </c>
      <c r="AA139" s="4">
        <v>6.19</v>
      </c>
      <c r="AB139" s="4">
        <v>5.32</v>
      </c>
      <c r="AC139" s="4">
        <v>6.49</v>
      </c>
      <c r="AD139" s="4">
        <v>5.32</v>
      </c>
    </row>
    <row r="140" spans="1:30" s="2" customFormat="1" ht="15" customHeight="1" x14ac:dyDescent="0.2">
      <c r="K140" s="6"/>
      <c r="L140" s="3" t="s">
        <v>610</v>
      </c>
      <c r="M140" s="6"/>
      <c r="N140" s="4"/>
      <c r="O140" s="4"/>
      <c r="P140" s="4"/>
      <c r="Q140" s="4"/>
      <c r="R140" s="4"/>
      <c r="S140" s="4"/>
      <c r="T140" s="4"/>
      <c r="U140" s="4"/>
      <c r="V140" s="3"/>
      <c r="W140" s="4"/>
      <c r="X140" s="4"/>
      <c r="Y140" s="4"/>
      <c r="Z140" s="4"/>
      <c r="AA140" s="4"/>
      <c r="AB140" s="4"/>
      <c r="AC140" s="4"/>
      <c r="AD140" s="4"/>
    </row>
    <row r="141" spans="1:30" x14ac:dyDescent="0.25">
      <c r="A141" s="6" t="s">
        <v>761</v>
      </c>
      <c r="B141" s="6" t="s">
        <v>759</v>
      </c>
      <c r="C141" s="4">
        <v>0.13</v>
      </c>
      <c r="D141" s="4">
        <v>8.3099999999999993E-2</v>
      </c>
      <c r="E141" s="4">
        <v>0.14000000000000001</v>
      </c>
      <c r="F141" s="4">
        <v>6.3100000000000003E-2</v>
      </c>
      <c r="G141" s="4">
        <v>0.13</v>
      </c>
      <c r="H141" s="4">
        <v>8.2799999999999999E-2</v>
      </c>
      <c r="I141" s="4">
        <v>7.3300000000000004E-2</v>
      </c>
      <c r="J141" s="4">
        <v>5.3100000000000001E-2</v>
      </c>
      <c r="L141" s="6" t="s">
        <v>761</v>
      </c>
      <c r="M141" s="6" t="s">
        <v>759</v>
      </c>
      <c r="N141" s="4">
        <v>5.15</v>
      </c>
      <c r="O141" s="4">
        <v>5.16</v>
      </c>
      <c r="P141" s="4">
        <v>5.4</v>
      </c>
      <c r="Q141" s="4">
        <v>5.37</v>
      </c>
      <c r="R141" s="4">
        <v>5</v>
      </c>
      <c r="S141" s="4">
        <v>5.0999999999999996</v>
      </c>
      <c r="T141" s="4">
        <v>5.1100000000000003</v>
      </c>
      <c r="U141" s="4">
        <v>5.0599999999999996</v>
      </c>
      <c r="W141" s="4">
        <v>5.15</v>
      </c>
      <c r="X141" s="4">
        <v>5</v>
      </c>
      <c r="Y141" s="4">
        <v>5.16</v>
      </c>
      <c r="Z141" s="4">
        <v>5.0999999999999996</v>
      </c>
      <c r="AA141" s="4">
        <v>5.4</v>
      </c>
      <c r="AB141" s="4">
        <v>5.1100000000000003</v>
      </c>
      <c r="AC141" s="4">
        <v>5.37</v>
      </c>
      <c r="AD141" s="4">
        <v>5.0599999999999996</v>
      </c>
    </row>
    <row r="142" spans="1:30" x14ac:dyDescent="0.25">
      <c r="A142" s="6" t="s">
        <v>1011</v>
      </c>
      <c r="B142" s="6" t="s">
        <v>1010</v>
      </c>
      <c r="C142" s="3">
        <v>0.28999999999999998</v>
      </c>
      <c r="D142" s="3">
        <v>0.13</v>
      </c>
      <c r="E142" s="3">
        <v>0.17</v>
      </c>
      <c r="F142" s="3">
        <v>0.15</v>
      </c>
      <c r="G142" s="3">
        <v>0.21</v>
      </c>
      <c r="H142" s="3">
        <v>0.37</v>
      </c>
      <c r="I142" s="3">
        <v>0.2</v>
      </c>
      <c r="J142" s="3">
        <v>0.19</v>
      </c>
      <c r="L142" s="6" t="s">
        <v>1011</v>
      </c>
      <c r="M142" s="6" t="s">
        <v>1010</v>
      </c>
      <c r="N142" s="4">
        <v>5.18</v>
      </c>
      <c r="O142" s="4">
        <v>5.48</v>
      </c>
      <c r="P142" s="4">
        <v>5.45</v>
      </c>
      <c r="Q142" s="4">
        <v>5.69</v>
      </c>
      <c r="R142" s="4">
        <v>6.36</v>
      </c>
      <c r="S142" s="4">
        <v>6.28</v>
      </c>
      <c r="T142" s="4">
        <v>6.1</v>
      </c>
      <c r="U142" s="4">
        <v>6.34</v>
      </c>
      <c r="W142" s="4">
        <v>5.18</v>
      </c>
      <c r="X142" s="4">
        <v>6.36</v>
      </c>
      <c r="Y142" s="4">
        <v>5.48</v>
      </c>
      <c r="Z142" s="4">
        <v>6.28</v>
      </c>
      <c r="AA142" s="4">
        <v>5.45</v>
      </c>
      <c r="AB142" s="4">
        <v>6.1</v>
      </c>
      <c r="AC142" s="4">
        <v>5.69</v>
      </c>
      <c r="AD142" s="4">
        <v>6.34</v>
      </c>
    </row>
  </sheetData>
  <mergeCells count="4">
    <mergeCell ref="C1:F1"/>
    <mergeCell ref="G1:J1"/>
    <mergeCell ref="N1:Q1"/>
    <mergeCell ref="R1:U1"/>
  </mergeCells>
  <conditionalFormatting sqref="A1:A2">
    <cfRule type="duplicateValues" dxfId="94" priority="6"/>
    <cfRule type="duplicateValues" dxfId="93" priority="7"/>
  </conditionalFormatting>
  <conditionalFormatting sqref="L1:L2">
    <cfRule type="duplicateValues" dxfId="92" priority="2"/>
    <cfRule type="duplicateValues" dxfId="91" priority="3"/>
  </conditionalFormatting>
  <conditionalFormatting sqref="C3:J138 E142:E145">
    <cfRule type="colorScale" priority="5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:U138">
    <cfRule type="colorScale" priority="5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3:AD138">
    <cfRule type="colorScale" priority="5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8.5703125" bestFit="1" customWidth="1"/>
    <col min="2" max="2" width="5.28515625" style="18" bestFit="1" customWidth="1"/>
    <col min="3" max="3" width="9.5703125" style="19" bestFit="1" customWidth="1"/>
    <col min="4" max="4" width="7.7109375" style="19" bestFit="1" customWidth="1"/>
    <col min="5" max="5" width="6.7109375" style="19" bestFit="1" customWidth="1"/>
    <col min="6" max="6" width="4.85546875" style="20" bestFit="1" customWidth="1"/>
    <col min="7" max="7" width="5.28515625" style="21" bestFit="1" customWidth="1"/>
    <col min="8" max="8" width="9.5703125" style="19" bestFit="1" customWidth="1"/>
    <col min="9" max="9" width="7.7109375" style="19" bestFit="1" customWidth="1"/>
    <col min="10" max="10" width="6.7109375" style="19" bestFit="1" customWidth="1"/>
    <col min="11" max="11" width="4.85546875" style="20" bestFit="1" customWidth="1"/>
    <col min="12" max="12" width="5.28515625" style="21" bestFit="1" customWidth="1"/>
    <col min="13" max="13" width="9.5703125" style="18" bestFit="1" customWidth="1"/>
    <col min="14" max="14" width="7.7109375" style="18" bestFit="1" customWidth="1"/>
    <col min="15" max="15" width="6.7109375" style="18" bestFit="1" customWidth="1"/>
    <col min="16" max="16" width="4.85546875" style="20" bestFit="1" customWidth="1"/>
    <col min="17" max="17" width="5.5703125" style="21" bestFit="1" customWidth="1"/>
    <col min="18" max="18" width="9.5703125" style="18" bestFit="1" customWidth="1"/>
    <col min="19" max="19" width="8.28515625" style="18" bestFit="1" customWidth="1"/>
    <col min="20" max="20" width="6.7109375" style="18" bestFit="1" customWidth="1"/>
    <col min="21" max="21" width="4.85546875" style="20" bestFit="1" customWidth="1"/>
    <col min="22" max="22" width="5.28515625" style="21" bestFit="1" customWidth="1"/>
    <col min="23" max="23" width="9.5703125" style="18" bestFit="1" customWidth="1"/>
    <col min="24" max="24" width="7.7109375" style="18" bestFit="1" customWidth="1"/>
    <col min="25" max="25" width="6.7109375" style="18" bestFit="1" customWidth="1"/>
    <col min="26" max="26" width="4.85546875" style="20" bestFit="1" customWidth="1"/>
    <col min="27" max="27" width="5.28515625" style="21" bestFit="1" customWidth="1"/>
    <col min="28" max="28" width="9.5703125" style="18" bestFit="1" customWidth="1"/>
    <col min="29" max="29" width="8.28515625" style="18" bestFit="1" customWidth="1"/>
    <col min="30" max="30" width="6.7109375" style="18" bestFit="1" customWidth="1"/>
    <col min="31" max="31" width="4.85546875" style="20" bestFit="1" customWidth="1"/>
    <col min="32" max="32" width="5.28515625" style="21" bestFit="1" customWidth="1"/>
    <col min="33" max="33" width="9.5703125" style="18" bestFit="1" customWidth="1"/>
    <col min="34" max="34" width="8.28515625" style="18" bestFit="1" customWidth="1"/>
    <col min="35" max="35" width="6.7109375" style="18" bestFit="1" customWidth="1"/>
    <col min="36" max="36" width="4.85546875" style="20" bestFit="1" customWidth="1"/>
  </cols>
  <sheetData>
    <row r="1" spans="1:36" x14ac:dyDescent="0.25">
      <c r="A1" s="22"/>
      <c r="B1" s="117" t="s">
        <v>1014</v>
      </c>
      <c r="C1" s="118"/>
      <c r="D1" s="118"/>
      <c r="E1" s="118"/>
      <c r="F1" s="119"/>
      <c r="G1" s="117" t="s">
        <v>883</v>
      </c>
      <c r="H1" s="118"/>
      <c r="I1" s="118"/>
      <c r="J1" s="118"/>
      <c r="K1" s="119"/>
      <c r="L1" s="117" t="s">
        <v>884</v>
      </c>
      <c r="M1" s="118"/>
      <c r="N1" s="118"/>
      <c r="O1" s="118"/>
      <c r="P1" s="119"/>
      <c r="Q1" s="117" t="s">
        <v>885</v>
      </c>
      <c r="R1" s="118"/>
      <c r="S1" s="118"/>
      <c r="T1" s="118"/>
      <c r="U1" s="119"/>
      <c r="V1" s="117" t="s">
        <v>886</v>
      </c>
      <c r="W1" s="118"/>
      <c r="X1" s="118"/>
      <c r="Y1" s="118"/>
      <c r="Z1" s="119"/>
      <c r="AA1" s="114" t="s">
        <v>887</v>
      </c>
      <c r="AB1" s="115"/>
      <c r="AC1" s="115"/>
      <c r="AD1" s="115"/>
      <c r="AE1" s="116"/>
      <c r="AF1" s="117" t="s">
        <v>888</v>
      </c>
      <c r="AG1" s="118"/>
      <c r="AH1" s="118"/>
      <c r="AI1" s="118"/>
      <c r="AJ1" s="119"/>
    </row>
    <row r="2" spans="1:36" x14ac:dyDescent="0.25">
      <c r="A2" s="17" t="s">
        <v>763</v>
      </c>
      <c r="B2" s="15" t="s">
        <v>4</v>
      </c>
      <c r="C2" s="16" t="s">
        <v>3</v>
      </c>
      <c r="D2" s="16" t="s">
        <v>2</v>
      </c>
      <c r="E2" s="16" t="s">
        <v>1</v>
      </c>
      <c r="F2" s="17" t="s">
        <v>762</v>
      </c>
      <c r="G2" s="21" t="s">
        <v>4</v>
      </c>
      <c r="H2" s="19" t="s">
        <v>3</v>
      </c>
      <c r="I2" s="19" t="s">
        <v>2</v>
      </c>
      <c r="J2" s="19" t="s">
        <v>1</v>
      </c>
      <c r="K2" s="20" t="s">
        <v>762</v>
      </c>
      <c r="L2" s="21" t="s">
        <v>4</v>
      </c>
      <c r="M2" s="19" t="s">
        <v>3</v>
      </c>
      <c r="N2" s="19" t="s">
        <v>2</v>
      </c>
      <c r="O2" s="19" t="s">
        <v>1</v>
      </c>
      <c r="P2" s="20" t="s">
        <v>762</v>
      </c>
      <c r="Q2" s="21" t="s">
        <v>4</v>
      </c>
      <c r="R2" s="19" t="s">
        <v>3</v>
      </c>
      <c r="S2" s="19" t="s">
        <v>2</v>
      </c>
      <c r="T2" s="19" t="s">
        <v>1</v>
      </c>
      <c r="U2" s="20" t="s">
        <v>762</v>
      </c>
      <c r="V2" s="21" t="s">
        <v>4</v>
      </c>
      <c r="W2" s="19" t="s">
        <v>3</v>
      </c>
      <c r="X2" s="19" t="s">
        <v>2</v>
      </c>
      <c r="Y2" s="19" t="s">
        <v>1</v>
      </c>
      <c r="Z2" s="20" t="s">
        <v>762</v>
      </c>
      <c r="AA2" s="21" t="s">
        <v>4</v>
      </c>
      <c r="AB2" s="19" t="s">
        <v>3</v>
      </c>
      <c r="AC2" s="19" t="s">
        <v>2</v>
      </c>
      <c r="AD2" s="19" t="s">
        <v>1</v>
      </c>
      <c r="AE2" s="20" t="s">
        <v>762</v>
      </c>
      <c r="AF2" s="21" t="s">
        <v>4</v>
      </c>
      <c r="AG2" s="19" t="s">
        <v>3</v>
      </c>
      <c r="AH2" s="19" t="s">
        <v>2</v>
      </c>
      <c r="AI2" s="19" t="s">
        <v>1</v>
      </c>
      <c r="AJ2" s="20" t="s">
        <v>762</v>
      </c>
    </row>
    <row r="3" spans="1:36" x14ac:dyDescent="0.25">
      <c r="A3" t="s">
        <v>292</v>
      </c>
      <c r="B3" s="18">
        <v>2</v>
      </c>
      <c r="C3" s="19">
        <v>0</v>
      </c>
      <c r="D3" s="19">
        <v>0</v>
      </c>
      <c r="E3" s="19">
        <v>0.99299848078160802</v>
      </c>
      <c r="F3" s="20">
        <v>38</v>
      </c>
      <c r="G3" s="21">
        <v>334</v>
      </c>
      <c r="H3" s="19">
        <v>6.1568533546424498E-2</v>
      </c>
      <c r="I3" s="19">
        <v>1.0638834690787099E-2</v>
      </c>
      <c r="J3" s="19">
        <v>0.117749293875427</v>
      </c>
      <c r="K3" s="20">
        <v>2.4</v>
      </c>
      <c r="L3" s="21">
        <v>10</v>
      </c>
      <c r="M3" s="19">
        <v>2.65467153074405E-5</v>
      </c>
      <c r="N3" s="19">
        <v>3.08085810775197E-5</v>
      </c>
      <c r="O3" s="19">
        <v>0.44095231891007303</v>
      </c>
      <c r="P3" s="20">
        <v>6.7</v>
      </c>
      <c r="Q3" s="18">
        <v>4</v>
      </c>
      <c r="R3" s="19">
        <v>3.3694838030839901E-9</v>
      </c>
      <c r="S3" s="19">
        <v>3.88827032849457E-7</v>
      </c>
      <c r="T3" s="19">
        <v>0.97019393476149696</v>
      </c>
      <c r="U3" s="20">
        <v>12</v>
      </c>
      <c r="V3" s="18">
        <v>2</v>
      </c>
      <c r="W3" s="19">
        <v>6.6025940936853505E-8</v>
      </c>
      <c r="X3" s="19">
        <v>4.5952699566552297E-6</v>
      </c>
      <c r="Y3" s="19">
        <v>1</v>
      </c>
      <c r="Z3" s="20">
        <v>16</v>
      </c>
      <c r="AA3" s="18">
        <v>3</v>
      </c>
      <c r="AB3" s="19">
        <v>3.7117798968999601E-4</v>
      </c>
      <c r="AC3" s="19">
        <v>2.1280009924077598E-3</v>
      </c>
      <c r="AD3" s="19">
        <v>0.32041390031337502</v>
      </c>
      <c r="AE3" s="20">
        <v>9</v>
      </c>
      <c r="AF3" s="18">
        <v>9</v>
      </c>
      <c r="AG3" s="19">
        <v>1.91922446133308E-5</v>
      </c>
      <c r="AH3" s="19">
        <v>9.3185761154546004E-5</v>
      </c>
      <c r="AI3" s="19">
        <v>0.51088044557024404</v>
      </c>
      <c r="AJ3" s="20">
        <v>5.6</v>
      </c>
    </row>
    <row r="4" spans="1:36" x14ac:dyDescent="0.25">
      <c r="A4" t="s">
        <v>224</v>
      </c>
      <c r="B4" s="18">
        <v>4</v>
      </c>
      <c r="C4" s="19">
        <v>0</v>
      </c>
      <c r="D4" s="19">
        <v>0</v>
      </c>
      <c r="E4" s="19">
        <v>1</v>
      </c>
      <c r="F4" s="20">
        <v>27</v>
      </c>
      <c r="G4" s="21">
        <v>391</v>
      </c>
      <c r="H4" s="19">
        <v>0.123157215012466</v>
      </c>
      <c r="I4" s="19">
        <v>2.1281150874048201E-2</v>
      </c>
      <c r="J4" s="19">
        <v>9.9286215526255606E-2</v>
      </c>
      <c r="K4" s="20">
        <v>1.8</v>
      </c>
      <c r="L4" s="21">
        <v>234</v>
      </c>
      <c r="M4" s="19">
        <v>2.4959671865680301E-2</v>
      </c>
      <c r="N4" s="19">
        <v>4.5760005584616096E-3</v>
      </c>
      <c r="O4" s="19">
        <v>0.15421569506465199</v>
      </c>
      <c r="P4" s="20">
        <v>1.9</v>
      </c>
      <c r="Q4" s="18">
        <v>3</v>
      </c>
      <c r="R4" s="19">
        <v>4.31840386783122E-8</v>
      </c>
      <c r="S4" s="19">
        <v>1.34165553412332E-6</v>
      </c>
      <c r="T4" s="19">
        <v>0.89444115355466502</v>
      </c>
      <c r="U4" s="20">
        <v>12</v>
      </c>
      <c r="V4" s="18">
        <v>1</v>
      </c>
      <c r="W4" s="19">
        <v>2.58470672087618E-7</v>
      </c>
      <c r="X4" s="19">
        <v>8.9945141051201498E-6</v>
      </c>
      <c r="Y4" s="19">
        <v>0.99815677040144801</v>
      </c>
      <c r="Z4" s="20">
        <v>18</v>
      </c>
      <c r="AA4" s="18">
        <v>2</v>
      </c>
      <c r="AB4" s="19">
        <v>1.55410328931404E-5</v>
      </c>
      <c r="AC4" s="19">
        <v>2.1637061199422501E-4</v>
      </c>
      <c r="AD4" s="19">
        <v>0.525657741350256</v>
      </c>
      <c r="AE4" s="20">
        <v>11</v>
      </c>
      <c r="AF4" s="18">
        <v>1</v>
      </c>
      <c r="AG4" s="19">
        <v>1.0967893260271899E-12</v>
      </c>
      <c r="AH4" s="19">
        <v>3.3230095668458402E-10</v>
      </c>
      <c r="AI4" s="19">
        <v>1</v>
      </c>
      <c r="AJ4" s="20">
        <v>22</v>
      </c>
    </row>
    <row r="5" spans="1:36" x14ac:dyDescent="0.25">
      <c r="A5" t="s">
        <v>299</v>
      </c>
      <c r="B5" s="18">
        <v>7</v>
      </c>
      <c r="C5" s="19">
        <v>0</v>
      </c>
      <c r="D5" s="19">
        <v>0</v>
      </c>
      <c r="E5" s="19">
        <v>1</v>
      </c>
      <c r="F5" s="20">
        <v>17</v>
      </c>
      <c r="G5" s="21">
        <v>556</v>
      </c>
      <c r="H5" s="19">
        <v>0.776400028027592</v>
      </c>
      <c r="I5" s="19">
        <v>0.134159303077761</v>
      </c>
      <c r="J5" s="19">
        <v>5.8186771227736897E-2</v>
      </c>
      <c r="K5" s="20">
        <v>1.3</v>
      </c>
      <c r="L5" s="21">
        <v>3</v>
      </c>
      <c r="M5" s="19">
        <v>1.57431845337896E-11</v>
      </c>
      <c r="N5" s="19">
        <v>4.7503634477081203E-10</v>
      </c>
      <c r="O5" s="19">
        <v>0.963006073699888</v>
      </c>
      <c r="P5" s="20">
        <v>10</v>
      </c>
      <c r="Q5" s="18">
        <v>1</v>
      </c>
      <c r="R5" s="19">
        <v>2.6344082471041402E-10</v>
      </c>
      <c r="S5" s="19">
        <v>8.8836992389578299E-8</v>
      </c>
      <c r="T5" s="19">
        <v>0.99549019446725795</v>
      </c>
      <c r="U5" s="20">
        <v>17</v>
      </c>
      <c r="V5" s="18">
        <v>10</v>
      </c>
      <c r="W5" s="19">
        <v>7.4078617254835701E-6</v>
      </c>
      <c r="X5" s="19">
        <v>1.2669434663998899E-4</v>
      </c>
      <c r="Y5" s="19">
        <v>0.92366146106860803</v>
      </c>
      <c r="Z5" s="20">
        <v>7.1</v>
      </c>
      <c r="AA5" s="18">
        <v>43</v>
      </c>
      <c r="AB5" s="19">
        <v>1.8248703161637401E-3</v>
      </c>
      <c r="AC5" s="19">
        <v>5.23108313487986E-3</v>
      </c>
      <c r="AD5" s="19">
        <v>0.23653684655816201</v>
      </c>
      <c r="AE5" s="20">
        <v>2.6</v>
      </c>
      <c r="AF5" s="18">
        <v>163</v>
      </c>
      <c r="AG5" s="19">
        <v>1.5193165499294201E-3</v>
      </c>
      <c r="AH5" s="19">
        <v>2.9507474918599699E-3</v>
      </c>
      <c r="AI5" s="19">
        <v>0.245439881378513</v>
      </c>
      <c r="AJ5" s="20">
        <v>1.7</v>
      </c>
    </row>
    <row r="6" spans="1:36" x14ac:dyDescent="0.25">
      <c r="A6" t="s">
        <v>758</v>
      </c>
      <c r="B6" s="18">
        <v>5</v>
      </c>
      <c r="C6" s="19">
        <v>0</v>
      </c>
      <c r="D6" s="19">
        <v>0</v>
      </c>
      <c r="E6" s="19">
        <v>0.99447406208765798</v>
      </c>
      <c r="F6" s="20">
        <v>23</v>
      </c>
      <c r="G6" s="21">
        <v>36</v>
      </c>
      <c r="H6" s="19">
        <v>9.5839016157128699E-4</v>
      </c>
      <c r="I6" s="19">
        <v>8.2803291802829198E-4</v>
      </c>
      <c r="J6" s="19">
        <v>0.24516839606740801</v>
      </c>
      <c r="K6" s="20">
        <v>4.0999999999999996</v>
      </c>
      <c r="L6" s="21">
        <v>462</v>
      </c>
      <c r="M6" s="19">
        <v>8.4702042087865401E-2</v>
      </c>
      <c r="N6" s="19">
        <v>1.2287535863071899E-2</v>
      </c>
      <c r="O6" s="19">
        <v>0.10910407235035</v>
      </c>
      <c r="P6" s="20">
        <v>1.6</v>
      </c>
      <c r="Q6" s="18">
        <v>25</v>
      </c>
      <c r="R6" s="19">
        <v>6.2184940710308098E-5</v>
      </c>
      <c r="S6" s="19">
        <v>3.30707048936697E-4</v>
      </c>
      <c r="T6" s="19">
        <v>0.43085469176705599</v>
      </c>
      <c r="U6" s="20">
        <v>5.7</v>
      </c>
      <c r="V6" s="18">
        <v>8</v>
      </c>
      <c r="W6" s="19">
        <v>3.9160978083541098E-5</v>
      </c>
      <c r="X6" s="19">
        <v>2.9701219679340501E-4</v>
      </c>
      <c r="Y6" s="19">
        <v>0.80026995489082597</v>
      </c>
      <c r="Z6" s="20">
        <v>9</v>
      </c>
      <c r="AA6" s="18">
        <v>4</v>
      </c>
      <c r="AB6" s="19">
        <v>3.7954087551139701E-5</v>
      </c>
      <c r="AC6" s="19">
        <v>4.3518925269362801E-4</v>
      </c>
      <c r="AD6" s="19">
        <v>0.46390914289046697</v>
      </c>
      <c r="AE6" s="20">
        <v>8.9</v>
      </c>
      <c r="AF6" s="18">
        <v>2</v>
      </c>
      <c r="AG6" s="19">
        <v>1.5971424183191999E-10</v>
      </c>
      <c r="AH6" s="19">
        <v>1.1028774953814601E-8</v>
      </c>
      <c r="AI6" s="19">
        <v>0.99717025914019497</v>
      </c>
      <c r="AJ6" s="20">
        <v>15</v>
      </c>
    </row>
    <row r="7" spans="1:36" x14ac:dyDescent="0.25">
      <c r="A7" t="s">
        <v>264</v>
      </c>
      <c r="B7" s="18">
        <v>29</v>
      </c>
      <c r="C7" s="19">
        <v>1.43999070147593E-3</v>
      </c>
      <c r="D7" s="19">
        <v>1.00722884571761E-4</v>
      </c>
      <c r="E7" s="19">
        <v>0.227792409542353</v>
      </c>
      <c r="F7" s="20">
        <v>9.9</v>
      </c>
      <c r="G7" s="21">
        <v>6</v>
      </c>
      <c r="H7" s="19">
        <v>1.00217215214234E-2</v>
      </c>
      <c r="I7" s="19">
        <v>4.2174913652324999E-3</v>
      </c>
      <c r="J7" s="19">
        <v>0.16703638377723101</v>
      </c>
      <c r="K7" s="20">
        <v>7.8</v>
      </c>
      <c r="L7" s="21">
        <v>408</v>
      </c>
      <c r="M7" s="19">
        <v>9.8970552262301198E-2</v>
      </c>
      <c r="N7" s="19">
        <v>1.4357436731566999E-2</v>
      </c>
      <c r="O7" s="19">
        <v>0.12663882098343199</v>
      </c>
      <c r="P7" s="20">
        <v>1.7</v>
      </c>
      <c r="Q7" s="18">
        <v>245</v>
      </c>
      <c r="R7" s="19">
        <v>6.9616457205291304E-2</v>
      </c>
      <c r="S7" s="19">
        <v>6.0583156381073699E-2</v>
      </c>
      <c r="T7" s="19">
        <v>9.9179832341562593E-2</v>
      </c>
      <c r="U7" s="20">
        <v>5.7</v>
      </c>
      <c r="V7" s="18">
        <v>238</v>
      </c>
      <c r="W7" s="19">
        <v>7.4010630230394404E-3</v>
      </c>
      <c r="X7" s="19">
        <v>9.9057460407323793E-3</v>
      </c>
      <c r="Y7" s="19">
        <v>0.27310303999477298</v>
      </c>
      <c r="Z7" s="20">
        <v>1.5</v>
      </c>
      <c r="AA7" s="18">
        <v>512</v>
      </c>
      <c r="AB7" s="19">
        <v>0.32999271447461098</v>
      </c>
      <c r="AC7" s="19">
        <v>0.18918816400611299</v>
      </c>
      <c r="AD7" s="19">
        <v>6.2906503338586994E-2</v>
      </c>
      <c r="AE7" s="20">
        <v>1.1000000000000001</v>
      </c>
      <c r="AF7" s="18">
        <v>399</v>
      </c>
      <c r="AG7" s="19">
        <v>0.25753017508774301</v>
      </c>
      <c r="AH7" s="19">
        <v>0.125040847849271</v>
      </c>
      <c r="AI7" s="19">
        <v>6.7670455274777594E-2</v>
      </c>
      <c r="AJ7" s="20">
        <v>1.2</v>
      </c>
    </row>
    <row r="8" spans="1:36" x14ac:dyDescent="0.25">
      <c r="A8" t="s">
        <v>223</v>
      </c>
      <c r="B8" s="18">
        <v>10</v>
      </c>
      <c r="C8" s="19">
        <v>0</v>
      </c>
      <c r="D8" s="19">
        <v>0</v>
      </c>
      <c r="E8" s="19">
        <v>1</v>
      </c>
      <c r="F8" s="20">
        <v>15</v>
      </c>
      <c r="G8" s="21">
        <v>267</v>
      </c>
      <c r="H8" s="19">
        <v>2.75457822118493E-2</v>
      </c>
      <c r="I8" s="19">
        <v>9.5196362979578994E-3</v>
      </c>
      <c r="J8" s="19">
        <v>0.137425330664842</v>
      </c>
      <c r="K8" s="20">
        <v>1.8</v>
      </c>
      <c r="L8" s="21">
        <v>250</v>
      </c>
      <c r="M8" s="19">
        <v>4.2857681192425201E-3</v>
      </c>
      <c r="N8" s="19">
        <v>1.72419497027525E-3</v>
      </c>
      <c r="O8" s="19">
        <v>0.19564551292208901</v>
      </c>
      <c r="P8" s="20">
        <v>1.8</v>
      </c>
      <c r="Q8" s="18">
        <v>12</v>
      </c>
      <c r="R8" s="19">
        <v>2.9326024708620198E-7</v>
      </c>
      <c r="S8" s="19">
        <v>4.7182498768331002E-6</v>
      </c>
      <c r="T8" s="19">
        <v>0.79603674790035905</v>
      </c>
      <c r="U8" s="20">
        <v>8.4</v>
      </c>
      <c r="V8" s="18">
        <v>12</v>
      </c>
      <c r="W8" s="19">
        <v>9.4001213954975004E-6</v>
      </c>
      <c r="X8" s="19">
        <v>1.4258840521528399E-4</v>
      </c>
      <c r="Y8" s="19">
        <v>0.91004408325837005</v>
      </c>
      <c r="Z8" s="20">
        <v>6.8</v>
      </c>
      <c r="AA8" s="18">
        <v>10</v>
      </c>
      <c r="AB8" s="19">
        <v>2.8347288727470499E-7</v>
      </c>
      <c r="AC8" s="19">
        <v>1.91472936781543E-5</v>
      </c>
      <c r="AD8" s="19">
        <v>0.79805514274419398</v>
      </c>
      <c r="AE8" s="20">
        <v>5.7</v>
      </c>
      <c r="AF8" s="18">
        <v>4</v>
      </c>
      <c r="AG8" s="19">
        <v>5.4678483962788903E-12</v>
      </c>
      <c r="AH8" s="19">
        <v>8.28313701625457E-10</v>
      </c>
      <c r="AI8" s="19">
        <v>1</v>
      </c>
      <c r="AJ8" s="20">
        <v>11</v>
      </c>
    </row>
    <row r="9" spans="1:36" x14ac:dyDescent="0.25">
      <c r="A9" t="s">
        <v>271</v>
      </c>
      <c r="B9" s="18">
        <v>24</v>
      </c>
      <c r="C9" s="19">
        <v>3.9968028886505604E-15</v>
      </c>
      <c r="D9" s="19">
        <v>5.5912793825267599E-15</v>
      </c>
      <c r="E9" s="19">
        <v>0.96346884959085399</v>
      </c>
      <c r="F9" s="20">
        <v>11</v>
      </c>
      <c r="G9" s="21">
        <v>77</v>
      </c>
      <c r="H9" s="19">
        <v>3.8668284681049299E-3</v>
      </c>
      <c r="I9" s="19">
        <v>2.4413963047500999E-3</v>
      </c>
      <c r="J9" s="19">
        <v>0.196391981057631</v>
      </c>
      <c r="K9" s="20">
        <v>3</v>
      </c>
      <c r="L9" s="21">
        <v>22</v>
      </c>
      <c r="M9" s="19">
        <v>1.33986861605706E-8</v>
      </c>
      <c r="N9" s="19">
        <v>8.5523567519091605E-8</v>
      </c>
      <c r="O9" s="19">
        <v>0.78530672601609197</v>
      </c>
      <c r="P9" s="20">
        <v>4.5999999999999996</v>
      </c>
      <c r="Q9" s="18">
        <v>48</v>
      </c>
      <c r="R9" s="19">
        <v>2.4903228342587601E-5</v>
      </c>
      <c r="S9" s="19">
        <v>1.6579317173309499E-4</v>
      </c>
      <c r="T9" s="19">
        <v>0.49278118294817402</v>
      </c>
      <c r="U9" s="20">
        <v>3.5</v>
      </c>
      <c r="V9" s="18">
        <v>27</v>
      </c>
      <c r="W9" s="19">
        <v>2.3581158802188301E-5</v>
      </c>
      <c r="X9" s="19">
        <v>2.10410288101856E-4</v>
      </c>
      <c r="Y9" s="19">
        <v>0.84449966756567296</v>
      </c>
      <c r="Z9" s="20">
        <v>4.5999999999999996</v>
      </c>
      <c r="AA9" s="18">
        <v>60</v>
      </c>
      <c r="AB9" s="19">
        <v>7.78418837701244E-4</v>
      </c>
      <c r="AC9" s="19">
        <v>3.57020320201769E-3</v>
      </c>
      <c r="AD9" s="19">
        <v>0.27959172871607901</v>
      </c>
      <c r="AE9" s="20">
        <v>2.2999999999999998</v>
      </c>
      <c r="AF9" s="18">
        <v>76</v>
      </c>
      <c r="AG9" s="19">
        <v>7.9133551456356203E-3</v>
      </c>
      <c r="AH9" s="19">
        <v>1.15267187979684E-2</v>
      </c>
      <c r="AI9" s="19">
        <v>0.172286576573946</v>
      </c>
      <c r="AJ9" s="20">
        <v>2.4</v>
      </c>
    </row>
    <row r="10" spans="1:36" x14ac:dyDescent="0.25">
      <c r="A10" t="s">
        <v>313</v>
      </c>
      <c r="B10" s="18">
        <v>50</v>
      </c>
      <c r="C10" s="19">
        <v>1.6812887781725199E-4</v>
      </c>
      <c r="D10" s="19">
        <v>1.7429618964257299E-5</v>
      </c>
      <c r="E10" s="19">
        <v>0.29474541747555</v>
      </c>
      <c r="F10" s="20">
        <v>7.3</v>
      </c>
      <c r="G10" s="21">
        <v>318</v>
      </c>
      <c r="H10" s="19">
        <v>0.34665697442802101</v>
      </c>
      <c r="I10" s="19">
        <v>5.9901154581946801E-2</v>
      </c>
      <c r="J10" s="19">
        <v>7.6222252045866704E-2</v>
      </c>
      <c r="K10" s="20">
        <v>3.1</v>
      </c>
      <c r="L10" s="21">
        <v>345</v>
      </c>
      <c r="M10" s="19">
        <v>0.43840689244759501</v>
      </c>
      <c r="N10" s="19">
        <v>6.3598707667279403E-2</v>
      </c>
      <c r="O10" s="19">
        <v>7.15782835358523E-2</v>
      </c>
      <c r="P10" s="20">
        <v>3.1</v>
      </c>
      <c r="Q10" s="18">
        <v>49</v>
      </c>
      <c r="R10" s="19">
        <v>1.8620094318750799E-3</v>
      </c>
      <c r="S10" s="19">
        <v>4.1321074957388799E-3</v>
      </c>
      <c r="T10" s="19">
        <v>0.235569966927235</v>
      </c>
      <c r="U10" s="20">
        <v>3.5</v>
      </c>
      <c r="V10" s="18">
        <v>263</v>
      </c>
      <c r="W10" s="19">
        <v>0.253090514978559</v>
      </c>
      <c r="X10" s="19">
        <v>0.11291397640633299</v>
      </c>
      <c r="Y10" s="19">
        <v>7.8185080206168295E-2</v>
      </c>
      <c r="Z10" s="20">
        <v>2.4</v>
      </c>
      <c r="AA10" s="18">
        <v>90</v>
      </c>
      <c r="AB10" s="19">
        <v>8.4629851251974905E-3</v>
      </c>
      <c r="AC10" s="19">
        <v>1.4555745150885801E-2</v>
      </c>
      <c r="AD10" s="19">
        <v>0.169640625559975</v>
      </c>
      <c r="AE10" s="20">
        <v>2</v>
      </c>
      <c r="AF10" s="18">
        <v>74</v>
      </c>
      <c r="AG10" s="19">
        <v>3.8883412428747301E-6</v>
      </c>
      <c r="AH10" s="19">
        <v>3.0207037948586199E-5</v>
      </c>
      <c r="AI10" s="19">
        <v>0.62388751557240696</v>
      </c>
      <c r="AJ10" s="20">
        <v>2.4</v>
      </c>
    </row>
    <row r="11" spans="1:36" x14ac:dyDescent="0.25">
      <c r="A11" t="s">
        <v>233</v>
      </c>
      <c r="B11" s="18">
        <v>86</v>
      </c>
      <c r="C11" s="19">
        <v>1.11022302462515E-16</v>
      </c>
      <c r="D11" s="19">
        <v>2.4850130589007798E-16</v>
      </c>
      <c r="E11" s="19">
        <v>0.974947188141007</v>
      </c>
      <c r="F11" s="20">
        <v>5.7</v>
      </c>
      <c r="G11" s="21">
        <v>167</v>
      </c>
      <c r="H11" s="19">
        <v>2.6812876062132202E-4</v>
      </c>
      <c r="I11" s="19">
        <v>3.2432221088414802E-4</v>
      </c>
      <c r="J11" s="19">
        <v>0.30084407396466101</v>
      </c>
      <c r="K11" s="20">
        <v>2.2999999999999998</v>
      </c>
      <c r="L11" s="21">
        <v>24</v>
      </c>
      <c r="M11" s="19">
        <v>3.8202774277351601E-13</v>
      </c>
      <c r="N11" s="19">
        <v>3.4582024139780098E-11</v>
      </c>
      <c r="O11" s="19">
        <v>0.99323311740306397</v>
      </c>
      <c r="P11" s="20">
        <v>4.3</v>
      </c>
      <c r="Q11" s="18">
        <v>113</v>
      </c>
      <c r="R11" s="19">
        <v>2.0224521690703701E-7</v>
      </c>
      <c r="S11" s="19">
        <v>3.8149330399993504E-6</v>
      </c>
      <c r="T11" s="19">
        <v>0.81764696058254904</v>
      </c>
      <c r="U11" s="20">
        <v>2.5</v>
      </c>
      <c r="V11" s="18">
        <v>512</v>
      </c>
      <c r="W11" s="19">
        <v>0.152626347515082</v>
      </c>
      <c r="X11" s="19">
        <v>6.8092823643599601E-2</v>
      </c>
      <c r="Y11" s="19">
        <v>9.6284265566663405E-2</v>
      </c>
      <c r="Z11" s="20">
        <v>1.1000000000000001</v>
      </c>
      <c r="AA11" s="18">
        <v>353</v>
      </c>
      <c r="AB11" s="19">
        <v>0.266590946813134</v>
      </c>
      <c r="AC11" s="19">
        <v>0.15283928873559599</v>
      </c>
      <c r="AD11" s="19">
        <v>6.6979348162147095E-2</v>
      </c>
      <c r="AE11" s="20">
        <v>1.3</v>
      </c>
      <c r="AF11" s="18">
        <v>502</v>
      </c>
      <c r="AG11" s="19">
        <v>0.53177852547513405</v>
      </c>
      <c r="AH11" s="19">
        <v>0.25819901559415598</v>
      </c>
      <c r="AI11" s="19">
        <v>5.5200641675393999E-2</v>
      </c>
      <c r="AJ11" s="20">
        <v>1.1000000000000001</v>
      </c>
    </row>
    <row r="12" spans="1:36" x14ac:dyDescent="0.25">
      <c r="A12" t="s">
        <v>280</v>
      </c>
      <c r="B12" s="18">
        <v>27</v>
      </c>
      <c r="C12" s="19">
        <v>4.0386448629803298E-9</v>
      </c>
      <c r="D12" s="19">
        <v>1.12996274196317E-9</v>
      </c>
      <c r="E12" s="19">
        <v>0.69098756188303001</v>
      </c>
      <c r="F12" s="20">
        <v>10</v>
      </c>
      <c r="G12" s="21">
        <v>37</v>
      </c>
      <c r="H12" s="19">
        <v>2.70777643077455E-2</v>
      </c>
      <c r="I12" s="19">
        <v>9.3578924711268004E-3</v>
      </c>
      <c r="J12" s="19">
        <v>0.15678802766285799</v>
      </c>
      <c r="K12" s="20">
        <v>4.0999999999999996</v>
      </c>
      <c r="L12" s="21">
        <v>344</v>
      </c>
      <c r="M12" s="19">
        <v>0.55902713476044297</v>
      </c>
      <c r="N12" s="19">
        <v>8.1096816528622495E-2</v>
      </c>
      <c r="O12" s="19">
        <v>6.8999948570353006E-2</v>
      </c>
      <c r="P12" s="20">
        <v>3.5</v>
      </c>
      <c r="Q12" s="18">
        <v>43</v>
      </c>
      <c r="R12" s="19">
        <v>2.4565389555863901E-7</v>
      </c>
      <c r="S12" s="19">
        <v>4.3611736259493098E-6</v>
      </c>
      <c r="T12" s="19">
        <v>0.80647338810689995</v>
      </c>
      <c r="U12" s="20">
        <v>3.7</v>
      </c>
      <c r="V12" s="18">
        <v>63</v>
      </c>
      <c r="W12" s="19">
        <v>3.3483634512237397E-2</v>
      </c>
      <c r="X12" s="19">
        <v>2.9876823456883399E-2</v>
      </c>
      <c r="Y12" s="19">
        <v>0.16969508181947299</v>
      </c>
      <c r="Z12" s="20">
        <v>3</v>
      </c>
      <c r="AA12" s="18">
        <v>57</v>
      </c>
      <c r="AB12" s="19">
        <v>8.0983009558277503E-5</v>
      </c>
      <c r="AC12" s="19">
        <v>7.4285406783785397E-4</v>
      </c>
      <c r="AD12" s="19">
        <v>0.41356934328633899</v>
      </c>
      <c r="AE12" s="20">
        <v>2.4</v>
      </c>
      <c r="AF12" s="18">
        <v>14</v>
      </c>
      <c r="AG12" s="19">
        <v>2.8395172987361002E-4</v>
      </c>
      <c r="AH12" s="19">
        <v>6.8934766653201403E-4</v>
      </c>
      <c r="AI12" s="19">
        <v>0.33593509095693502</v>
      </c>
      <c r="AJ12" s="20">
        <v>4.8</v>
      </c>
    </row>
    <row r="13" spans="1:36" x14ac:dyDescent="0.25">
      <c r="A13" t="s">
        <v>314</v>
      </c>
      <c r="B13" s="18">
        <v>49</v>
      </c>
      <c r="C13" s="19">
        <v>1.3506515905703501E-8</v>
      </c>
      <c r="D13" s="19">
        <v>3.7789556311508296E-9</v>
      </c>
      <c r="E13" s="19">
        <v>0.67711823748892197</v>
      </c>
      <c r="F13" s="20">
        <v>7.3</v>
      </c>
      <c r="G13" s="21">
        <v>93</v>
      </c>
      <c r="H13" s="19">
        <v>5.6694544935768001E-3</v>
      </c>
      <c r="I13" s="19">
        <v>2.9389877752386499E-3</v>
      </c>
      <c r="J13" s="19">
        <v>0.235936293040826</v>
      </c>
      <c r="K13" s="20">
        <v>2.9</v>
      </c>
      <c r="L13" s="21">
        <v>69</v>
      </c>
      <c r="M13" s="19">
        <v>5.1523269126718598E-6</v>
      </c>
      <c r="N13" s="19">
        <v>8.2218019982632304E-6</v>
      </c>
      <c r="O13" s="19">
        <v>0.52356122004306205</v>
      </c>
      <c r="P13" s="20">
        <v>3.1</v>
      </c>
      <c r="Q13" s="18">
        <v>46</v>
      </c>
      <c r="R13" s="19">
        <v>1.5268796024026001E-4</v>
      </c>
      <c r="S13" s="19">
        <v>6.5174956930696005E-4</v>
      </c>
      <c r="T13" s="19">
        <v>0.37335028402916598</v>
      </c>
      <c r="U13" s="20">
        <v>3.6</v>
      </c>
      <c r="V13" s="18">
        <v>110</v>
      </c>
      <c r="W13" s="19">
        <v>1.32921151429077E-3</v>
      </c>
      <c r="X13" s="19">
        <v>3.17953434194877E-3</v>
      </c>
      <c r="Y13" s="19">
        <v>0.42867849327338797</v>
      </c>
      <c r="Z13" s="20">
        <v>2.4</v>
      </c>
      <c r="AA13" s="18">
        <v>261</v>
      </c>
      <c r="AB13" s="19">
        <v>0.10153254149627799</v>
      </c>
      <c r="AC13" s="19">
        <v>6.9991978228848797E-2</v>
      </c>
      <c r="AD13" s="19">
        <v>8.9088661972577796E-2</v>
      </c>
      <c r="AE13" s="20">
        <v>1.9</v>
      </c>
      <c r="AF13" s="18">
        <v>511</v>
      </c>
      <c r="AG13" s="19">
        <v>0.92418545368013705</v>
      </c>
      <c r="AH13" s="19">
        <v>0.448727737084614</v>
      </c>
      <c r="AI13" s="19">
        <v>5.0118632014038399E-2</v>
      </c>
      <c r="AJ13" s="20">
        <v>1.1000000000000001</v>
      </c>
    </row>
    <row r="14" spans="1:36" x14ac:dyDescent="0.25">
      <c r="A14" t="s">
        <v>301</v>
      </c>
      <c r="B14" s="18">
        <v>120</v>
      </c>
      <c r="C14" s="19">
        <v>1.7386092565629901E-13</v>
      </c>
      <c r="D14" s="19">
        <v>1.7025445719793899E-13</v>
      </c>
      <c r="E14" s="19">
        <v>0.91058122983941503</v>
      </c>
      <c r="F14" s="20">
        <v>4.7</v>
      </c>
      <c r="G14" s="21">
        <v>550</v>
      </c>
      <c r="H14" s="19">
        <v>0.75835294643652396</v>
      </c>
      <c r="I14" s="19">
        <v>0.131040828320623</v>
      </c>
      <c r="J14" s="19">
        <v>5.8659055710570701E-2</v>
      </c>
      <c r="K14" s="20">
        <v>1.4</v>
      </c>
      <c r="L14" s="21">
        <v>135</v>
      </c>
      <c r="M14" s="19">
        <v>7.0296161347460597E-6</v>
      </c>
      <c r="N14" s="19">
        <v>1.0524471746609E-5</v>
      </c>
      <c r="O14" s="19">
        <v>0.45746685455305602</v>
      </c>
      <c r="P14" s="20">
        <v>2.4</v>
      </c>
      <c r="Q14" s="18">
        <v>51</v>
      </c>
      <c r="R14" s="19">
        <v>7.7443262156418007E-6</v>
      </c>
      <c r="S14" s="19">
        <v>6.8743772952590201E-5</v>
      </c>
      <c r="T14" s="19">
        <v>0.57493089475053405</v>
      </c>
      <c r="U14" s="20">
        <v>3.4</v>
      </c>
      <c r="V14" s="18">
        <v>89</v>
      </c>
      <c r="W14" s="19">
        <v>9.1115600052482594E-5</v>
      </c>
      <c r="X14" s="19">
        <v>4.8780451762626498E-4</v>
      </c>
      <c r="Y14" s="19">
        <v>0.71682316405732005</v>
      </c>
      <c r="Z14" s="20">
        <v>2.6</v>
      </c>
      <c r="AA14" s="18">
        <v>74</v>
      </c>
      <c r="AB14" s="19">
        <v>1.4077908791594301E-3</v>
      </c>
      <c r="AC14" s="19">
        <v>4.8426045797422997E-3</v>
      </c>
      <c r="AD14" s="19">
        <v>0.24920168654213001</v>
      </c>
      <c r="AE14" s="20">
        <v>2.2000000000000002</v>
      </c>
      <c r="AF14" s="18">
        <v>130</v>
      </c>
      <c r="AG14" s="19">
        <v>3.4269739874970203E-5</v>
      </c>
      <c r="AH14" s="19">
        <v>1.3311425981301801E-4</v>
      </c>
      <c r="AI14" s="19">
        <v>0.47085464268299299</v>
      </c>
      <c r="AJ14" s="20">
        <v>2</v>
      </c>
    </row>
    <row r="15" spans="1:36" x14ac:dyDescent="0.25">
      <c r="A15" t="s">
        <v>236</v>
      </c>
      <c r="B15" s="18">
        <v>131</v>
      </c>
      <c r="C15" s="19">
        <v>1.99132468292617E-8</v>
      </c>
      <c r="D15" s="19">
        <v>5.5714794818520301E-9</v>
      </c>
      <c r="E15" s="19">
        <v>0.57941185724816302</v>
      </c>
      <c r="F15" s="20">
        <v>4.4000000000000004</v>
      </c>
      <c r="G15" s="21">
        <v>30</v>
      </c>
      <c r="H15" s="19">
        <v>1.18533427497791E-5</v>
      </c>
      <c r="I15" s="19">
        <v>3.27714816083584E-5</v>
      </c>
      <c r="J15" s="19">
        <v>0.43512637735884402</v>
      </c>
      <c r="K15" s="20">
        <v>4.4000000000000004</v>
      </c>
      <c r="L15" s="21">
        <v>201</v>
      </c>
      <c r="M15" s="19">
        <v>6.5127706832612798E-4</v>
      </c>
      <c r="N15" s="19">
        <v>3.7791723252916001E-4</v>
      </c>
      <c r="O15" s="19">
        <v>0.29278321894120302</v>
      </c>
      <c r="P15" s="20">
        <v>2</v>
      </c>
      <c r="Q15" s="18">
        <v>104</v>
      </c>
      <c r="R15" s="19">
        <v>2.8705908003443499E-3</v>
      </c>
      <c r="S15" s="19">
        <v>6.3703166913376304E-3</v>
      </c>
      <c r="T15" s="19">
        <v>0.21536873544603199</v>
      </c>
      <c r="U15" s="20">
        <v>2.6</v>
      </c>
      <c r="V15" s="18">
        <v>612</v>
      </c>
      <c r="W15" s="19">
        <v>0.99853315689353395</v>
      </c>
      <c r="X15" s="19">
        <v>0.44548626932135099</v>
      </c>
      <c r="Y15" s="19">
        <v>5.00000669109677E-2</v>
      </c>
      <c r="Z15" s="20">
        <v>1</v>
      </c>
      <c r="AA15" s="18">
        <v>617</v>
      </c>
      <c r="AB15" s="19">
        <v>0.80435233332262301</v>
      </c>
      <c r="AC15" s="19">
        <v>0.46114333583885198</v>
      </c>
      <c r="AD15" s="19">
        <v>5.08055459408185E-2</v>
      </c>
      <c r="AE15" s="20">
        <v>1</v>
      </c>
      <c r="AF15" s="18">
        <v>429</v>
      </c>
      <c r="AG15" s="19">
        <v>0.13216859645076601</v>
      </c>
      <c r="AH15" s="19">
        <v>6.4172958969259605E-2</v>
      </c>
      <c r="AI15" s="19">
        <v>8.2502536880469393E-2</v>
      </c>
      <c r="AJ15" s="20">
        <v>1.2</v>
      </c>
    </row>
    <row r="16" spans="1:36" x14ac:dyDescent="0.25">
      <c r="A16" t="s">
        <v>287</v>
      </c>
      <c r="B16" s="18">
        <v>124</v>
      </c>
      <c r="C16" s="19">
        <v>2.6006752307239299E-11</v>
      </c>
      <c r="D16" s="19">
        <v>1.3095133534504799E-11</v>
      </c>
      <c r="E16" s="19">
        <v>0.78272062938259201</v>
      </c>
      <c r="F16" s="20">
        <v>4.5999999999999996</v>
      </c>
      <c r="G16" s="21">
        <v>31</v>
      </c>
      <c r="H16" s="19">
        <v>1.3622341898944499E-7</v>
      </c>
      <c r="I16" s="19">
        <v>1.3220975726363499E-6</v>
      </c>
      <c r="J16" s="19">
        <v>0.65633328456779705</v>
      </c>
      <c r="K16" s="20">
        <v>4.4000000000000004</v>
      </c>
      <c r="L16" s="21">
        <v>303</v>
      </c>
      <c r="M16" s="19">
        <v>1.4567902480302399E-2</v>
      </c>
      <c r="N16" s="19">
        <v>4.22666608181093E-3</v>
      </c>
      <c r="O16" s="19">
        <v>0.164550060349302</v>
      </c>
      <c r="P16" s="20">
        <v>1.6</v>
      </c>
      <c r="Q16" s="18">
        <v>76</v>
      </c>
      <c r="R16" s="19">
        <v>3.1363307357457E-4</v>
      </c>
      <c r="S16" s="19">
        <v>1.0440056468382401E-3</v>
      </c>
      <c r="T16" s="19">
        <v>0.33012882439866098</v>
      </c>
      <c r="U16" s="20">
        <v>3</v>
      </c>
      <c r="V16" s="18">
        <v>407</v>
      </c>
      <c r="W16" s="19">
        <v>8.9079824945171193E-2</v>
      </c>
      <c r="X16" s="19">
        <v>4.6463073915771202E-2</v>
      </c>
      <c r="Y16" s="19">
        <v>0.11903371545085301</v>
      </c>
      <c r="Z16" s="20">
        <v>1.3</v>
      </c>
      <c r="AA16" s="18">
        <v>558</v>
      </c>
      <c r="AB16" s="19">
        <v>0.85124498490387601</v>
      </c>
      <c r="AC16" s="19">
        <v>0.48802736772470801</v>
      </c>
      <c r="AD16" s="19">
        <v>5.0461171702379598E-2</v>
      </c>
      <c r="AE16" s="20">
        <v>1.1000000000000001</v>
      </c>
      <c r="AF16" s="18">
        <v>567</v>
      </c>
      <c r="AG16" s="19">
        <v>0.58456851889748196</v>
      </c>
      <c r="AH16" s="19">
        <v>0.28383059656612802</v>
      </c>
      <c r="AI16" s="19">
        <v>5.3961211520198497E-2</v>
      </c>
      <c r="AJ16" s="20">
        <v>1</v>
      </c>
    </row>
    <row r="17" spans="1:36" x14ac:dyDescent="0.25">
      <c r="A17" t="s">
        <v>260</v>
      </c>
      <c r="B17" s="18">
        <v>42</v>
      </c>
      <c r="C17" s="19">
        <v>0</v>
      </c>
      <c r="D17" s="19">
        <v>0</v>
      </c>
      <c r="E17" s="19">
        <v>0.98988461545626705</v>
      </c>
      <c r="F17" s="20">
        <v>8</v>
      </c>
      <c r="G17" s="21">
        <v>465</v>
      </c>
      <c r="H17" s="19">
        <v>0.210914565958643</v>
      </c>
      <c r="I17" s="19">
        <v>3.6445324776513903E-2</v>
      </c>
      <c r="J17" s="19">
        <v>8.7492232668202594E-2</v>
      </c>
      <c r="K17" s="20">
        <v>1.6</v>
      </c>
      <c r="L17" s="21">
        <v>311</v>
      </c>
      <c r="M17" s="19">
        <v>1.32502324484051E-2</v>
      </c>
      <c r="N17" s="19">
        <v>3.8443631910296699E-3</v>
      </c>
      <c r="O17" s="19">
        <v>0.15762218041512499</v>
      </c>
      <c r="P17" s="20">
        <v>1.6</v>
      </c>
      <c r="Q17" s="18">
        <v>29</v>
      </c>
      <c r="R17" s="19">
        <v>3.2975254415923403E-8</v>
      </c>
      <c r="S17" s="19">
        <v>1.19948413434515E-6</v>
      </c>
      <c r="T17" s="19">
        <v>0.90548529163508096</v>
      </c>
      <c r="U17" s="20">
        <v>5</v>
      </c>
      <c r="V17" s="18">
        <v>32</v>
      </c>
      <c r="W17" s="19">
        <v>2.4422019307879201E-4</v>
      </c>
      <c r="X17" s="19">
        <v>9.2653350538308705E-4</v>
      </c>
      <c r="Y17" s="19">
        <v>0.61032449883989204</v>
      </c>
      <c r="Z17" s="20">
        <v>4.2</v>
      </c>
      <c r="AA17" s="18">
        <v>13</v>
      </c>
      <c r="AB17" s="19">
        <v>1.37643731269454E-5</v>
      </c>
      <c r="AC17" s="19">
        <v>2.1306387047863201E-4</v>
      </c>
      <c r="AD17" s="19">
        <v>0.53419844094136104</v>
      </c>
      <c r="AE17" s="20">
        <v>5.0999999999999996</v>
      </c>
      <c r="AF17" s="18">
        <v>11</v>
      </c>
      <c r="AG17" s="19">
        <v>4.3230558199880399E-7</v>
      </c>
      <c r="AH17" s="19">
        <v>4.57051951871575E-6</v>
      </c>
      <c r="AI17" s="19">
        <v>0.77237151072380605</v>
      </c>
      <c r="AJ17" s="20">
        <v>5</v>
      </c>
    </row>
    <row r="18" spans="1:36" x14ac:dyDescent="0.25">
      <c r="A18" t="s">
        <v>286</v>
      </c>
      <c r="B18" s="18">
        <v>98</v>
      </c>
      <c r="C18" s="19">
        <v>4.7674086900428799E-12</v>
      </c>
      <c r="D18" s="19">
        <v>3.00118909956352E-12</v>
      </c>
      <c r="E18" s="19">
        <v>0.83383938150778303</v>
      </c>
      <c r="F18" s="20">
        <v>5.3</v>
      </c>
      <c r="G18" s="21">
        <v>40</v>
      </c>
      <c r="H18" s="19">
        <v>8.0264318735867495E-7</v>
      </c>
      <c r="I18" s="19">
        <v>4.7155971013168002E-6</v>
      </c>
      <c r="J18" s="19">
        <v>0.56623675355150305</v>
      </c>
      <c r="K18" s="20">
        <v>3.9</v>
      </c>
      <c r="L18" s="21">
        <v>607</v>
      </c>
      <c r="M18" s="19">
        <v>0.83990461569199504</v>
      </c>
      <c r="N18" s="19">
        <v>0.121843084682294</v>
      </c>
      <c r="O18" s="19">
        <v>5.7427933496294901E-2</v>
      </c>
      <c r="P18" s="20">
        <v>1.2</v>
      </c>
      <c r="Q18" s="18">
        <v>32</v>
      </c>
      <c r="R18" s="19">
        <v>5.6271451275291497E-6</v>
      </c>
      <c r="S18" s="19">
        <v>5.2685379579470802E-5</v>
      </c>
      <c r="T18" s="19">
        <v>0.59764110619173505</v>
      </c>
      <c r="U18" s="20">
        <v>4.7</v>
      </c>
      <c r="V18" s="18">
        <v>172</v>
      </c>
      <c r="W18" s="19">
        <v>4.1282110822315997E-3</v>
      </c>
      <c r="X18" s="19">
        <v>7.3670517250154803E-3</v>
      </c>
      <c r="Y18" s="19">
        <v>0.32165294628331198</v>
      </c>
      <c r="Z18" s="20">
        <v>1.9</v>
      </c>
      <c r="AA18" s="18">
        <v>379</v>
      </c>
      <c r="AB18" s="19">
        <v>0.32692861967359099</v>
      </c>
      <c r="AC18" s="19">
        <v>0.18743148743624199</v>
      </c>
      <c r="AD18" s="19">
        <v>6.3077394176782098E-2</v>
      </c>
      <c r="AE18" s="20">
        <v>1.3</v>
      </c>
      <c r="AF18" s="18">
        <v>231</v>
      </c>
      <c r="AG18" s="19">
        <v>3.4139223023860799E-2</v>
      </c>
      <c r="AH18" s="19">
        <v>3.3151823007649302E-2</v>
      </c>
      <c r="AI18" s="19">
        <v>0.120320200380738</v>
      </c>
      <c r="AJ18" s="20">
        <v>1.4</v>
      </c>
    </row>
    <row r="19" spans="1:36" x14ac:dyDescent="0.25">
      <c r="A19" t="s">
        <v>234</v>
      </c>
      <c r="B19" s="18">
        <v>119</v>
      </c>
      <c r="C19" s="19">
        <v>5.4267618287973101E-8</v>
      </c>
      <c r="D19" s="19">
        <v>1.13875548929617E-8</v>
      </c>
      <c r="E19" s="19">
        <v>0.56507036593176596</v>
      </c>
      <c r="F19" s="20">
        <v>4.7</v>
      </c>
      <c r="G19" s="21">
        <v>346</v>
      </c>
      <c r="H19" s="19">
        <v>0.15838132169146399</v>
      </c>
      <c r="I19" s="19">
        <v>2.73677575626084E-2</v>
      </c>
      <c r="J19" s="19">
        <v>9.4287388440463193E-2</v>
      </c>
      <c r="K19" s="20">
        <v>2.2000000000000002</v>
      </c>
      <c r="L19" s="21">
        <v>319</v>
      </c>
      <c r="M19" s="19">
        <v>9.3840194626694205E-3</v>
      </c>
      <c r="N19" s="19">
        <v>2.7226374440347599E-3</v>
      </c>
      <c r="O19" s="19">
        <v>0.17688742334801</v>
      </c>
      <c r="P19" s="20">
        <v>1.6</v>
      </c>
      <c r="Q19" s="18">
        <v>59</v>
      </c>
      <c r="R19" s="19">
        <v>1.37548344583426E-3</v>
      </c>
      <c r="S19" s="19">
        <v>3.7745768355923102E-3</v>
      </c>
      <c r="T19" s="19">
        <v>0.25035398249097701</v>
      </c>
      <c r="U19" s="20">
        <v>3.3</v>
      </c>
      <c r="V19" s="18">
        <v>154</v>
      </c>
      <c r="W19" s="19">
        <v>1.8882676666165301E-4</v>
      </c>
      <c r="X19" s="19">
        <v>7.58189731834556E-4</v>
      </c>
      <c r="Y19" s="19">
        <v>0.63857849490660001</v>
      </c>
      <c r="Z19" s="20">
        <v>2.1</v>
      </c>
      <c r="AA19" s="18">
        <v>66</v>
      </c>
      <c r="AB19" s="19">
        <v>1.28572412493533E-2</v>
      </c>
      <c r="AC19" s="19">
        <v>2.2113559719234101E-2</v>
      </c>
      <c r="AD19" s="19">
        <v>0.15373017916173801</v>
      </c>
      <c r="AE19" s="20">
        <v>2.2999999999999998</v>
      </c>
      <c r="AF19" s="18">
        <v>104</v>
      </c>
      <c r="AG19" s="19">
        <v>1.09642191040149E-4</v>
      </c>
      <c r="AH19" s="19">
        <v>3.7260668429991701E-4</v>
      </c>
      <c r="AI19" s="19">
        <v>0.39411821437712402</v>
      </c>
      <c r="AJ19" s="20">
        <v>2.1</v>
      </c>
    </row>
    <row r="20" spans="1:36" x14ac:dyDescent="0.25">
      <c r="A20" t="s">
        <v>311</v>
      </c>
      <c r="B20" s="18">
        <v>47</v>
      </c>
      <c r="C20" s="19">
        <v>7.2393744776633105E-8</v>
      </c>
      <c r="D20" s="19">
        <v>1.5191153924912101E-8</v>
      </c>
      <c r="E20" s="19">
        <v>0.54917808399343304</v>
      </c>
      <c r="F20" s="20">
        <v>7.3</v>
      </c>
      <c r="G20" s="21">
        <v>317</v>
      </c>
      <c r="H20" s="19">
        <v>0.22275938896539099</v>
      </c>
      <c r="I20" s="19">
        <v>3.84920701942102E-2</v>
      </c>
      <c r="J20" s="19">
        <v>9.5577949476409102E-2</v>
      </c>
      <c r="K20" s="20">
        <v>3.2</v>
      </c>
      <c r="L20" s="21">
        <v>552</v>
      </c>
      <c r="M20" s="19">
        <v>0.58591996519198697</v>
      </c>
      <c r="N20" s="19">
        <v>8.4998099310498398E-2</v>
      </c>
      <c r="O20" s="19">
        <v>6.57524046542039E-2</v>
      </c>
      <c r="P20" s="20">
        <v>1.3</v>
      </c>
      <c r="Q20" s="18">
        <v>18</v>
      </c>
      <c r="R20" s="19">
        <v>6.7439743865782499E-4</v>
      </c>
      <c r="S20" s="19">
        <v>2.2448995131395602E-3</v>
      </c>
      <c r="T20" s="19">
        <v>0.28725481245268297</v>
      </c>
      <c r="U20" s="20">
        <v>7.3</v>
      </c>
      <c r="V20" s="18">
        <v>146</v>
      </c>
      <c r="W20" s="19">
        <v>1.6921959965248101E-2</v>
      </c>
      <c r="X20" s="19">
        <v>1.9968365684748499E-2</v>
      </c>
      <c r="Y20" s="19">
        <v>0.21252269094617501</v>
      </c>
      <c r="Z20" s="20">
        <v>2.1</v>
      </c>
      <c r="AA20" s="18">
        <v>42</v>
      </c>
      <c r="AB20" s="19">
        <v>1.76484222288686E-3</v>
      </c>
      <c r="AC20" s="19">
        <v>5.0590095669236597E-3</v>
      </c>
      <c r="AD20" s="19">
        <v>0.238147249828672</v>
      </c>
      <c r="AE20" s="20">
        <v>2.6</v>
      </c>
      <c r="AF20" s="18">
        <v>44</v>
      </c>
      <c r="AG20" s="19">
        <v>2.0380612419990099E-4</v>
      </c>
      <c r="AH20" s="19">
        <v>5.9373447538285705E-4</v>
      </c>
      <c r="AI20" s="19">
        <v>0.35568596931817298</v>
      </c>
      <c r="AJ20" s="20">
        <v>3.1</v>
      </c>
    </row>
    <row r="21" spans="1:36" x14ac:dyDescent="0.25">
      <c r="A21" t="s">
        <v>222</v>
      </c>
      <c r="B21" s="18">
        <v>421</v>
      </c>
      <c r="C21" s="19">
        <v>7.24192192497086E-4</v>
      </c>
      <c r="D21" s="19">
        <v>5.06549983537332E-5</v>
      </c>
      <c r="E21" s="19">
        <v>0.25952966470584798</v>
      </c>
      <c r="F21" s="20">
        <v>2.1</v>
      </c>
      <c r="G21" s="21">
        <v>370</v>
      </c>
      <c r="H21" s="19">
        <v>6.7786495971469102E-2</v>
      </c>
      <c r="I21" s="19">
        <v>1.1713277600876801E-2</v>
      </c>
      <c r="J21" s="19">
        <v>0.113662153672727</v>
      </c>
      <c r="K21" s="20">
        <v>1.9</v>
      </c>
      <c r="L21" s="21">
        <v>177</v>
      </c>
      <c r="M21" s="19">
        <v>7.2542109710860199E-5</v>
      </c>
      <c r="N21" s="19">
        <v>6.3141129966886006E-5</v>
      </c>
      <c r="O21" s="19">
        <v>0.39364888475653498</v>
      </c>
      <c r="P21" s="20">
        <v>2.1</v>
      </c>
      <c r="Q21" s="18">
        <v>603</v>
      </c>
      <c r="R21" s="19">
        <v>0.86270047634344205</v>
      </c>
      <c r="S21" s="19">
        <v>0.47861883026103003</v>
      </c>
      <c r="T21" s="19">
        <v>5.0392110039126602E-2</v>
      </c>
      <c r="U21" s="20">
        <v>1</v>
      </c>
      <c r="V21" s="18">
        <v>236</v>
      </c>
      <c r="W21" s="19">
        <v>1.1096239497774701E-2</v>
      </c>
      <c r="X21" s="19">
        <v>1.48514517617173E-2</v>
      </c>
      <c r="Y21" s="19">
        <v>0.242232078691619</v>
      </c>
      <c r="Z21" s="20">
        <v>1.5</v>
      </c>
      <c r="AA21" s="18">
        <v>517</v>
      </c>
      <c r="AB21" s="19">
        <v>0.84509229993978396</v>
      </c>
      <c r="AC21" s="19">
        <v>0.48449997114591398</v>
      </c>
      <c r="AD21" s="19">
        <v>5.0500669215640101E-2</v>
      </c>
      <c r="AE21" s="20">
        <v>1.1000000000000001</v>
      </c>
      <c r="AF21" s="18">
        <v>548</v>
      </c>
      <c r="AG21" s="19">
        <v>0.771724875254864</v>
      </c>
      <c r="AH21" s="19">
        <v>0.37470223703052802</v>
      </c>
      <c r="AI21" s="19">
        <v>5.1105917686492801E-2</v>
      </c>
      <c r="AJ21" s="20">
        <v>1.1000000000000001</v>
      </c>
    </row>
    <row r="22" spans="1:36" x14ac:dyDescent="0.25">
      <c r="A22" t="s">
        <v>256</v>
      </c>
      <c r="B22" s="18">
        <v>144</v>
      </c>
      <c r="C22" s="19">
        <v>1.6653345369377301E-15</v>
      </c>
      <c r="D22" s="19">
        <v>2.7956396912633799E-15</v>
      </c>
      <c r="E22" s="19">
        <v>0.97572301063675704</v>
      </c>
      <c r="F22" s="20">
        <v>4.0999999999999996</v>
      </c>
      <c r="G22" s="21">
        <v>469</v>
      </c>
      <c r="H22" s="19">
        <v>0.121877028149724</v>
      </c>
      <c r="I22" s="19">
        <v>2.1059938907130801E-2</v>
      </c>
      <c r="J22" s="19">
        <v>0.102272858983987</v>
      </c>
      <c r="K22" s="20">
        <v>1.6</v>
      </c>
      <c r="L22" s="21">
        <v>56</v>
      </c>
      <c r="M22" s="19">
        <v>7.4411365957871502E-11</v>
      </c>
      <c r="N22" s="19">
        <v>1.33854162020085E-9</v>
      </c>
      <c r="O22" s="19">
        <v>0.95444391752211499</v>
      </c>
      <c r="P22" s="20">
        <v>3.3</v>
      </c>
      <c r="Q22" s="18">
        <v>244</v>
      </c>
      <c r="R22" s="19">
        <v>3.5934405863829302E-2</v>
      </c>
      <c r="S22" s="19">
        <v>3.9872200774870602E-2</v>
      </c>
      <c r="T22" s="19">
        <v>0.11870916047239299</v>
      </c>
      <c r="U22" s="20">
        <v>1.3</v>
      </c>
      <c r="V22" s="18">
        <v>52</v>
      </c>
      <c r="W22" s="19">
        <v>6.8110084222361395E-5</v>
      </c>
      <c r="X22" s="19">
        <v>4.25413517412774E-4</v>
      </c>
      <c r="Y22" s="19">
        <v>0.746717741653947</v>
      </c>
      <c r="Z22" s="20">
        <v>3.2</v>
      </c>
      <c r="AA22" s="18">
        <v>61</v>
      </c>
      <c r="AB22" s="19">
        <v>2.02024212865303E-4</v>
      </c>
      <c r="AC22" s="19">
        <v>1.41127781027499E-3</v>
      </c>
      <c r="AD22" s="19">
        <v>0.35621684060465297</v>
      </c>
      <c r="AE22" s="20">
        <v>2.2999999999999998</v>
      </c>
      <c r="AF22" s="18">
        <v>108</v>
      </c>
      <c r="AG22" s="19">
        <v>1.5597264610978101E-6</v>
      </c>
      <c r="AH22" s="19">
        <v>1.3631534024154399E-5</v>
      </c>
      <c r="AI22" s="19">
        <v>0.68782439246534299</v>
      </c>
      <c r="AJ22" s="20">
        <v>2.1</v>
      </c>
    </row>
    <row r="23" spans="1:36" x14ac:dyDescent="0.25">
      <c r="A23" t="s">
        <v>312</v>
      </c>
      <c r="B23" s="18">
        <v>60</v>
      </c>
      <c r="C23" s="19">
        <v>8.0946360725420103E-13</v>
      </c>
      <c r="D23" s="19">
        <v>6.7943363296671E-13</v>
      </c>
      <c r="E23" s="19">
        <v>0.90254351164921498</v>
      </c>
      <c r="F23" s="20">
        <v>6.6</v>
      </c>
      <c r="G23" s="21">
        <v>163</v>
      </c>
      <c r="H23" s="19">
        <v>3.2438732085239001E-2</v>
      </c>
      <c r="I23" s="19">
        <v>9.5202473652041802E-3</v>
      </c>
      <c r="J23" s="19">
        <v>0.16254853377654499</v>
      </c>
      <c r="K23" s="20">
        <v>2.4</v>
      </c>
      <c r="L23" s="21">
        <v>115</v>
      </c>
      <c r="M23" s="19">
        <v>1.0521780823424799E-4</v>
      </c>
      <c r="N23" s="19">
        <v>7.7838161138402896E-5</v>
      </c>
      <c r="O23" s="19">
        <v>0.432157634857186</v>
      </c>
      <c r="P23" s="20">
        <v>2.6</v>
      </c>
      <c r="Q23" s="18">
        <v>129</v>
      </c>
      <c r="R23" s="19">
        <v>9.7584325139369304E-3</v>
      </c>
      <c r="S23" s="19">
        <v>1.6241684164118801E-2</v>
      </c>
      <c r="T23" s="19">
        <v>0.16411226838687801</v>
      </c>
      <c r="U23" s="20">
        <v>2.2000000000000002</v>
      </c>
      <c r="V23" s="18">
        <v>91</v>
      </c>
      <c r="W23" s="19">
        <v>1.4910647914755299E-3</v>
      </c>
      <c r="X23" s="19">
        <v>3.3261233574724399E-3</v>
      </c>
      <c r="Y23" s="19">
        <v>0.41713277435010598</v>
      </c>
      <c r="Z23" s="20">
        <v>2.5</v>
      </c>
      <c r="AA23" s="18">
        <v>33</v>
      </c>
      <c r="AB23" s="19">
        <v>4.5569665174660598E-7</v>
      </c>
      <c r="AC23" s="19">
        <v>2.32517398428603E-5</v>
      </c>
      <c r="AD23" s="19">
        <v>0.76907857024822301</v>
      </c>
      <c r="AE23" s="20">
        <v>2.8</v>
      </c>
      <c r="AF23" s="18">
        <v>35</v>
      </c>
      <c r="AG23" s="19">
        <v>1.8318158101493499E-10</v>
      </c>
      <c r="AH23" s="19">
        <v>1.1028774953814601E-8</v>
      </c>
      <c r="AI23" s="19">
        <v>0.99677345417813301</v>
      </c>
      <c r="AJ23" s="20">
        <v>3.3</v>
      </c>
    </row>
    <row r="24" spans="1:36" x14ac:dyDescent="0.25">
      <c r="A24" t="s">
        <v>225</v>
      </c>
      <c r="B24" s="18">
        <v>63</v>
      </c>
      <c r="C24" s="19">
        <v>1.7985701816769501E-10</v>
      </c>
      <c r="D24" s="19">
        <v>7.5482644416070099E-11</v>
      </c>
      <c r="E24" s="19">
        <v>0.78137336587074702</v>
      </c>
      <c r="F24" s="20">
        <v>6.4</v>
      </c>
      <c r="G24" s="21">
        <v>141</v>
      </c>
      <c r="H24" s="19">
        <v>4.9719843186284401E-3</v>
      </c>
      <c r="I24" s="19">
        <v>2.57742630224522E-3</v>
      </c>
      <c r="J24" s="19">
        <v>0.18740833927091499</v>
      </c>
      <c r="K24" s="20">
        <v>2.5</v>
      </c>
      <c r="L24" s="21">
        <v>38</v>
      </c>
      <c r="M24" s="19">
        <v>3.9773467686243703E-5</v>
      </c>
      <c r="N24" s="19">
        <v>4.0388936203041903E-5</v>
      </c>
      <c r="O24" s="19">
        <v>0.41264896249336602</v>
      </c>
      <c r="P24" s="20">
        <v>3.8</v>
      </c>
      <c r="Q24" s="18">
        <v>50</v>
      </c>
      <c r="R24" s="19">
        <v>8.0581478608121498E-5</v>
      </c>
      <c r="S24" s="19">
        <v>4.0235322317235499E-4</v>
      </c>
      <c r="T24" s="19">
        <v>0.41389187817363599</v>
      </c>
      <c r="U24" s="20">
        <v>3.5</v>
      </c>
      <c r="V24" s="18">
        <v>34</v>
      </c>
      <c r="W24" s="19">
        <v>1.7753827839683801E-4</v>
      </c>
      <c r="X24" s="19">
        <v>7.58189731834556E-4</v>
      </c>
      <c r="Y24" s="19">
        <v>0.64532094835045195</v>
      </c>
      <c r="Z24" s="20">
        <v>4</v>
      </c>
      <c r="AA24" s="18">
        <v>84</v>
      </c>
      <c r="AB24" s="19">
        <v>2.3967635509607999E-2</v>
      </c>
      <c r="AC24" s="19">
        <v>3.0213174351675101E-2</v>
      </c>
      <c r="AD24" s="19">
        <v>0.13182507810213301</v>
      </c>
      <c r="AE24" s="20">
        <v>2.1</v>
      </c>
      <c r="AF24" s="18">
        <v>169</v>
      </c>
      <c r="AG24" s="19">
        <v>4.82634703483776E-2</v>
      </c>
      <c r="AH24" s="19">
        <v>4.6867558339158698E-2</v>
      </c>
      <c r="AI24" s="19">
        <v>0.109709212021317</v>
      </c>
      <c r="AJ24" s="20">
        <v>1.7</v>
      </c>
    </row>
    <row r="25" spans="1:36" x14ac:dyDescent="0.25">
      <c r="A25" t="s">
        <v>251</v>
      </c>
      <c r="B25" s="18">
        <v>64</v>
      </c>
      <c r="C25" s="19">
        <v>1.2987388942065E-12</v>
      </c>
      <c r="D25" s="19">
        <v>9.9927034497885903E-13</v>
      </c>
      <c r="E25" s="19">
        <v>0.89740255696173399</v>
      </c>
      <c r="F25" s="20">
        <v>6.4</v>
      </c>
      <c r="G25" s="21">
        <v>331</v>
      </c>
      <c r="H25" s="19">
        <v>5.6870691925684003E-2</v>
      </c>
      <c r="I25" s="19">
        <v>9.8270635225024602E-3</v>
      </c>
      <c r="J25" s="19">
        <v>0.119945928467873</v>
      </c>
      <c r="K25" s="20">
        <v>2.5</v>
      </c>
      <c r="L25" s="21">
        <v>272</v>
      </c>
      <c r="M25" s="19">
        <v>2.11137840622765E-4</v>
      </c>
      <c r="N25" s="19">
        <v>1.4883579614607099E-4</v>
      </c>
      <c r="O25" s="19">
        <v>0.34113655986133401</v>
      </c>
      <c r="P25" s="20">
        <v>1.7</v>
      </c>
      <c r="Q25" s="18">
        <v>207</v>
      </c>
      <c r="R25" s="19">
        <v>8.7855720240477206E-3</v>
      </c>
      <c r="S25" s="19">
        <v>1.46224801792613E-2</v>
      </c>
      <c r="T25" s="19">
        <v>0.168177590272994</v>
      </c>
      <c r="U25" s="20">
        <v>1.7</v>
      </c>
      <c r="V25" s="18">
        <v>24</v>
      </c>
      <c r="W25" s="19">
        <v>4.24186990580777E-5</v>
      </c>
      <c r="X25" s="19">
        <v>3.02795321115018E-4</v>
      </c>
      <c r="Y25" s="19">
        <v>0.79284898395370296</v>
      </c>
      <c r="Z25" s="20">
        <v>5</v>
      </c>
      <c r="AA25" s="18">
        <v>53</v>
      </c>
      <c r="AB25" s="19">
        <v>2.9468984420155599E-4</v>
      </c>
      <c r="AC25" s="19">
        <v>1.6894867107749201E-3</v>
      </c>
      <c r="AD25" s="19">
        <v>0.33376099491448102</v>
      </c>
      <c r="AE25" s="20">
        <v>2.4</v>
      </c>
      <c r="AF25" s="18">
        <v>29</v>
      </c>
      <c r="AG25" s="19">
        <v>1.2977629959554001E-7</v>
      </c>
      <c r="AH25" s="19">
        <v>2.0835965081953299E-6</v>
      </c>
      <c r="AI25" s="19">
        <v>0.84196197481892698</v>
      </c>
      <c r="AJ25" s="20">
        <v>3.7</v>
      </c>
    </row>
    <row r="26" spans="1:36" x14ac:dyDescent="0.25">
      <c r="A26" t="s">
        <v>246</v>
      </c>
      <c r="B26" s="18">
        <v>255</v>
      </c>
      <c r="C26" s="19">
        <v>2.60704943588763E-6</v>
      </c>
      <c r="D26" s="19">
        <v>3.6471004866161998E-7</v>
      </c>
      <c r="E26" s="19">
        <v>0.42726756950626199</v>
      </c>
      <c r="F26" s="20">
        <v>3</v>
      </c>
      <c r="G26" s="21">
        <v>232</v>
      </c>
      <c r="H26" s="19">
        <v>2.57724993737538E-2</v>
      </c>
      <c r="I26" s="19">
        <v>8.90680172523633E-3</v>
      </c>
      <c r="J26" s="19">
        <v>0.13877101420999199</v>
      </c>
      <c r="K26" s="20">
        <v>2</v>
      </c>
      <c r="L26" s="21">
        <v>143</v>
      </c>
      <c r="M26" s="19">
        <v>1.07312829427441E-4</v>
      </c>
      <c r="N26" s="19">
        <v>7.7838161138402896E-5</v>
      </c>
      <c r="O26" s="19">
        <v>0.33974696338723298</v>
      </c>
      <c r="P26" s="20">
        <v>2.2999999999999998</v>
      </c>
      <c r="Q26" s="18">
        <v>226</v>
      </c>
      <c r="R26" s="19">
        <v>2.73171660666944E-2</v>
      </c>
      <c r="S26" s="19">
        <v>3.03106592088692E-2</v>
      </c>
      <c r="T26" s="19">
        <v>0.12749220960336199</v>
      </c>
      <c r="U26" s="20">
        <v>1.5</v>
      </c>
      <c r="V26" s="18">
        <v>192</v>
      </c>
      <c r="W26" s="19">
        <v>1.9922733039742398E-2</v>
      </c>
      <c r="X26" s="19">
        <v>1.9968365684748499E-2</v>
      </c>
      <c r="Y26" s="19">
        <v>0.201697146603879</v>
      </c>
      <c r="Z26" s="20">
        <v>1.8</v>
      </c>
      <c r="AA26" s="18">
        <v>357</v>
      </c>
      <c r="AB26" s="19">
        <v>0.27568960420087002</v>
      </c>
      <c r="AC26" s="19">
        <v>0.158055641129457</v>
      </c>
      <c r="AD26" s="19">
        <v>6.6316616424994895E-2</v>
      </c>
      <c r="AE26" s="20">
        <v>1.3</v>
      </c>
      <c r="AF26" s="18">
        <v>462</v>
      </c>
      <c r="AG26" s="19">
        <v>0.39482569307590398</v>
      </c>
      <c r="AH26" s="19">
        <v>0.19170312526703501</v>
      </c>
      <c r="AI26" s="19">
        <v>5.9759448232239297E-2</v>
      </c>
      <c r="AJ26" s="20">
        <v>1.2</v>
      </c>
    </row>
    <row r="27" spans="1:36" x14ac:dyDescent="0.25">
      <c r="A27" t="s">
        <v>269</v>
      </c>
      <c r="B27" s="18">
        <v>74</v>
      </c>
      <c r="C27" s="19">
        <v>2.58756349680311E-11</v>
      </c>
      <c r="D27" s="19">
        <v>1.3095133534504799E-11</v>
      </c>
      <c r="E27" s="19">
        <v>0.81060588730408101</v>
      </c>
      <c r="F27" s="20">
        <v>6</v>
      </c>
      <c r="G27" s="21">
        <v>335</v>
      </c>
      <c r="H27" s="19">
        <v>6.0129506428184799E-2</v>
      </c>
      <c r="I27" s="19">
        <v>1.03901756640951E-2</v>
      </c>
      <c r="J27" s="19">
        <v>0.122132218106453</v>
      </c>
      <c r="K27" s="20">
        <v>2.4</v>
      </c>
      <c r="L27" s="21">
        <v>294</v>
      </c>
      <c r="M27" s="19">
        <v>2.1342431891527701E-2</v>
      </c>
      <c r="N27" s="19">
        <v>4.5760005584616096E-3</v>
      </c>
      <c r="O27" s="19">
        <v>0.18184101612953801</v>
      </c>
      <c r="P27" s="20">
        <v>1.7</v>
      </c>
      <c r="Q27" s="18">
        <v>26</v>
      </c>
      <c r="R27" s="19">
        <v>2.1646098693783801E-4</v>
      </c>
      <c r="S27" s="19">
        <v>8.40634902198253E-4</v>
      </c>
      <c r="T27" s="19">
        <v>0.35205506498404998</v>
      </c>
      <c r="U27" s="20">
        <v>5.5</v>
      </c>
      <c r="V27" s="18">
        <v>88</v>
      </c>
      <c r="W27" s="19">
        <v>1.30835088342529E-3</v>
      </c>
      <c r="X27" s="19">
        <v>3.17953434194877E-3</v>
      </c>
      <c r="Y27" s="19">
        <v>0.43027883059962502</v>
      </c>
      <c r="Z27" s="20">
        <v>2.6</v>
      </c>
      <c r="AA27" s="18">
        <v>52</v>
      </c>
      <c r="AB27" s="19">
        <v>7.2723635671234598E-6</v>
      </c>
      <c r="AC27" s="19">
        <v>1.3398034449589301E-4</v>
      </c>
      <c r="AD27" s="19">
        <v>0.57940089899527503</v>
      </c>
      <c r="AE27" s="20">
        <v>2.4</v>
      </c>
      <c r="AF27" s="18">
        <v>58</v>
      </c>
      <c r="AG27" s="19">
        <v>1.27901490189152E-4</v>
      </c>
      <c r="AH27" s="19">
        <v>3.7260668429991701E-4</v>
      </c>
      <c r="AI27" s="19">
        <v>0.38439247993636499</v>
      </c>
      <c r="AJ27" s="20">
        <v>2.7</v>
      </c>
    </row>
    <row r="28" spans="1:36" x14ac:dyDescent="0.25">
      <c r="A28" t="s">
        <v>220</v>
      </c>
      <c r="B28" s="18">
        <v>97</v>
      </c>
      <c r="C28" s="19">
        <v>2.6645352591003702E-15</v>
      </c>
      <c r="D28" s="19">
        <v>4.0769745497590902E-15</v>
      </c>
      <c r="E28" s="19">
        <v>0.96195387378898001</v>
      </c>
      <c r="F28" s="20">
        <v>5.4</v>
      </c>
      <c r="G28" s="21">
        <v>308</v>
      </c>
      <c r="H28" s="19">
        <v>3.8508437361873302E-2</v>
      </c>
      <c r="I28" s="19">
        <v>9.5202473652041802E-3</v>
      </c>
      <c r="J28" s="19">
        <v>0.12844389378813101</v>
      </c>
      <c r="K28" s="20">
        <v>1.4</v>
      </c>
      <c r="L28" s="21">
        <v>439</v>
      </c>
      <c r="M28" s="19">
        <v>0.15301713203683201</v>
      </c>
      <c r="N28" s="19">
        <v>2.2197853218421399E-2</v>
      </c>
      <c r="O28" s="19">
        <v>9.4303232880185703E-2</v>
      </c>
      <c r="P28" s="20">
        <v>1.6</v>
      </c>
      <c r="Q28" s="18">
        <v>30</v>
      </c>
      <c r="R28" s="19">
        <v>4.64303734093451E-6</v>
      </c>
      <c r="S28" s="19">
        <v>4.3790594479234603E-5</v>
      </c>
      <c r="T28" s="19">
        <v>0.61130333095145595</v>
      </c>
      <c r="U28" s="20">
        <v>5</v>
      </c>
      <c r="V28" s="18">
        <v>30</v>
      </c>
      <c r="W28" s="19">
        <v>2.0459101024505799E-3</v>
      </c>
      <c r="X28" s="19">
        <v>4.3406124671112097E-3</v>
      </c>
      <c r="Y28" s="19">
        <v>0.386103878636538</v>
      </c>
      <c r="Z28" s="20">
        <v>4.3</v>
      </c>
      <c r="AA28" s="18">
        <v>25</v>
      </c>
      <c r="AB28" s="19">
        <v>1.5248411820989399E-6</v>
      </c>
      <c r="AC28" s="19">
        <v>6.0320275200633202E-5</v>
      </c>
      <c r="AD28" s="19">
        <v>0.68937938941872101</v>
      </c>
      <c r="AE28" s="20">
        <v>3.3</v>
      </c>
      <c r="AF28" s="18">
        <v>28</v>
      </c>
      <c r="AG28" s="19">
        <v>3.4353205224935097E-7</v>
      </c>
      <c r="AH28" s="19">
        <v>4.0031539507499004E-6</v>
      </c>
      <c r="AI28" s="19">
        <v>0.78651661744619805</v>
      </c>
      <c r="AJ28" s="20">
        <v>3.7</v>
      </c>
    </row>
    <row r="29" spans="1:36" x14ac:dyDescent="0.25">
      <c r="A29" t="s">
        <v>259</v>
      </c>
      <c r="B29" s="18">
        <v>253</v>
      </c>
      <c r="C29" s="19">
        <v>3.3376888353142601E-7</v>
      </c>
      <c r="D29" s="19">
        <v>7.0038295445500002E-8</v>
      </c>
      <c r="E29" s="19">
        <v>0.49546348349930602</v>
      </c>
      <c r="F29" s="20">
        <v>3.1</v>
      </c>
      <c r="G29" s="21">
        <v>182</v>
      </c>
      <c r="H29" s="19">
        <v>1.9811832003851998E-3</v>
      </c>
      <c r="I29" s="19">
        <v>1.3693670676869199E-3</v>
      </c>
      <c r="J29" s="19">
        <v>0.22818292274997701</v>
      </c>
      <c r="K29" s="20">
        <v>2.2000000000000002</v>
      </c>
      <c r="L29" s="21">
        <v>181</v>
      </c>
      <c r="M29" s="19">
        <v>6.4613667018709105E-5</v>
      </c>
      <c r="N29" s="19">
        <v>5.7117688527944398E-5</v>
      </c>
      <c r="O29" s="19">
        <v>0.36111109822202803</v>
      </c>
      <c r="P29" s="20">
        <v>2</v>
      </c>
      <c r="Q29" s="18">
        <v>71</v>
      </c>
      <c r="R29" s="19">
        <v>4.38105344562345E-5</v>
      </c>
      <c r="S29" s="19">
        <v>2.43057090259515E-4</v>
      </c>
      <c r="T29" s="19">
        <v>0.45420927771009501</v>
      </c>
      <c r="U29" s="20">
        <v>3.1</v>
      </c>
      <c r="V29" s="18">
        <v>378</v>
      </c>
      <c r="W29" s="19">
        <v>0.143340508484296</v>
      </c>
      <c r="X29" s="19">
        <v>6.3950033032406498E-2</v>
      </c>
      <c r="Y29" s="19">
        <v>9.8752649135062695E-2</v>
      </c>
      <c r="Z29" s="20">
        <v>1.4</v>
      </c>
      <c r="AA29" s="18">
        <v>424</v>
      </c>
      <c r="AB29" s="19">
        <v>0.61822851458092298</v>
      </c>
      <c r="AC29" s="19">
        <v>0.354436666264006</v>
      </c>
      <c r="AD29" s="19">
        <v>5.3284781191643801E-2</v>
      </c>
      <c r="AE29" s="20">
        <v>1.2</v>
      </c>
      <c r="AF29" s="18">
        <v>232</v>
      </c>
      <c r="AG29" s="19">
        <v>4.1435576710419E-3</v>
      </c>
      <c r="AH29" s="19">
        <v>6.0355719183925096E-3</v>
      </c>
      <c r="AI29" s="19">
        <v>0.199092643969567</v>
      </c>
      <c r="AJ29" s="20">
        <v>1.4</v>
      </c>
    </row>
    <row r="30" spans="1:36" x14ac:dyDescent="0.25">
      <c r="A30" t="s">
        <v>291</v>
      </c>
      <c r="B30" s="18">
        <v>87</v>
      </c>
      <c r="C30" s="19">
        <v>6.6613381477509304E-16</v>
      </c>
      <c r="D30" s="19">
        <v>1.25803786106852E-15</v>
      </c>
      <c r="E30" s="19">
        <v>0.98508144443027101</v>
      </c>
      <c r="F30" s="20">
        <v>5.7</v>
      </c>
      <c r="G30" s="21">
        <v>128</v>
      </c>
      <c r="H30" s="19">
        <v>7.7576657290881999E-3</v>
      </c>
      <c r="I30" s="19">
        <v>4.0214953251690904E-3</v>
      </c>
      <c r="J30" s="19">
        <v>0.195180329781145</v>
      </c>
      <c r="K30" s="20">
        <v>2.6</v>
      </c>
      <c r="L30" s="21">
        <v>150</v>
      </c>
      <c r="M30" s="19">
        <v>2.4487727734445699E-7</v>
      </c>
      <c r="N30" s="19">
        <v>7.8152358044216405E-7</v>
      </c>
      <c r="O30" s="19">
        <v>0.66801149883534705</v>
      </c>
      <c r="P30" s="20">
        <v>2.2000000000000002</v>
      </c>
      <c r="Q30" s="18">
        <v>97</v>
      </c>
      <c r="R30" s="19">
        <v>3.7891406425183398E-5</v>
      </c>
      <c r="S30" s="19">
        <v>2.2355019181389499E-4</v>
      </c>
      <c r="T30" s="19">
        <v>0.46402128698252099</v>
      </c>
      <c r="U30" s="20">
        <v>2.7</v>
      </c>
      <c r="V30" s="18">
        <v>17</v>
      </c>
      <c r="W30" s="19">
        <v>3.56117375588382E-8</v>
      </c>
      <c r="X30" s="19">
        <v>4.5952699566552297E-6</v>
      </c>
      <c r="Y30" s="19">
        <v>1</v>
      </c>
      <c r="Z30" s="20">
        <v>5.7</v>
      </c>
      <c r="AA30" s="18">
        <v>128</v>
      </c>
      <c r="AB30" s="19">
        <v>2.0013676633479E-3</v>
      </c>
      <c r="AC30" s="19">
        <v>5.7370217147495002E-3</v>
      </c>
      <c r="AD30" s="19">
        <v>0.23212573247702301</v>
      </c>
      <c r="AE30" s="20">
        <v>1.8</v>
      </c>
      <c r="AF30" s="18">
        <v>118</v>
      </c>
      <c r="AG30" s="19">
        <v>1.92895469312004E-5</v>
      </c>
      <c r="AH30" s="19">
        <v>9.3658201493623697E-5</v>
      </c>
      <c r="AI30" s="19">
        <v>0.51052749499161199</v>
      </c>
      <c r="AJ30" s="20">
        <v>2</v>
      </c>
    </row>
    <row r="31" spans="1:36" x14ac:dyDescent="0.25">
      <c r="A31" t="s">
        <v>229</v>
      </c>
      <c r="B31" s="18">
        <v>109</v>
      </c>
      <c r="C31" s="19">
        <v>2.7987618250957501E-5</v>
      </c>
      <c r="D31" s="19">
        <v>3.91529423022016E-6</v>
      </c>
      <c r="E31" s="19">
        <v>0.36334296278218198</v>
      </c>
      <c r="F31" s="20">
        <v>5</v>
      </c>
      <c r="G31" s="21">
        <v>109</v>
      </c>
      <c r="H31" s="19">
        <v>2.42828209251667E-2</v>
      </c>
      <c r="I31" s="19">
        <v>8.3919789141653003E-3</v>
      </c>
      <c r="J31" s="19">
        <v>0.15154125819053699</v>
      </c>
      <c r="K31" s="20">
        <v>2.7</v>
      </c>
      <c r="L31" s="21">
        <v>363</v>
      </c>
      <c r="M31" s="19">
        <v>0.21426198760756199</v>
      </c>
      <c r="N31" s="19">
        <v>3.1082507480633299E-2</v>
      </c>
      <c r="O31" s="19">
        <v>9.6471362499956803E-2</v>
      </c>
      <c r="P31" s="20">
        <v>2.2000000000000002</v>
      </c>
      <c r="Q31" s="18">
        <v>41</v>
      </c>
      <c r="R31" s="19">
        <v>5.6937811317647703E-4</v>
      </c>
      <c r="S31" s="19">
        <v>1.8953165830612299E-3</v>
      </c>
      <c r="T31" s="19">
        <v>0.29644957060295601</v>
      </c>
      <c r="U31" s="20">
        <v>4</v>
      </c>
      <c r="V31" s="18">
        <v>186</v>
      </c>
      <c r="W31" s="19">
        <v>3.0928021417428099E-2</v>
      </c>
      <c r="X31" s="19">
        <v>2.7596497489587E-2</v>
      </c>
      <c r="Y31" s="19">
        <v>0.174352689698276</v>
      </c>
      <c r="Z31" s="20">
        <v>1.8</v>
      </c>
      <c r="AA31" s="18">
        <v>313</v>
      </c>
      <c r="AB31" s="19">
        <v>9.8704040112929797E-2</v>
      </c>
      <c r="AC31" s="19">
        <v>6.9991978228848797E-2</v>
      </c>
      <c r="AD31" s="19">
        <v>8.9817266312194693E-2</v>
      </c>
      <c r="AE31" s="20">
        <v>1.5</v>
      </c>
      <c r="AF31" s="18">
        <v>396</v>
      </c>
      <c r="AG31" s="19">
        <v>0.13574505183347799</v>
      </c>
      <c r="AH31" s="19">
        <v>6.5909466208448203E-2</v>
      </c>
      <c r="AI31" s="19">
        <v>8.1857541863886704E-2</v>
      </c>
      <c r="AJ31" s="20">
        <v>1.3</v>
      </c>
    </row>
    <row r="32" spans="1:36" x14ac:dyDescent="0.25">
      <c r="A32" t="s">
        <v>258</v>
      </c>
      <c r="B32" s="18">
        <v>94</v>
      </c>
      <c r="C32" s="19">
        <v>2.8366198279172699E-13</v>
      </c>
      <c r="D32" s="19">
        <v>2.5793658984809198E-13</v>
      </c>
      <c r="E32" s="19">
        <v>0.91402490806983605</v>
      </c>
      <c r="F32" s="20">
        <v>5.4</v>
      </c>
      <c r="G32" s="21">
        <v>112</v>
      </c>
      <c r="H32" s="19">
        <v>4.3553764457526701E-5</v>
      </c>
      <c r="I32" s="19">
        <v>9.6549660979498606E-5</v>
      </c>
      <c r="J32" s="19">
        <v>0.37783218076043201</v>
      </c>
      <c r="K32" s="20">
        <v>2.7</v>
      </c>
      <c r="L32" s="21">
        <v>153</v>
      </c>
      <c r="M32" s="19">
        <v>9.3134041789788505E-7</v>
      </c>
      <c r="N32" s="19">
        <v>2.16560336730236E-6</v>
      </c>
      <c r="O32" s="19">
        <v>0.63270959564817097</v>
      </c>
      <c r="P32" s="20">
        <v>2.2000000000000002</v>
      </c>
      <c r="Q32" s="18">
        <v>447</v>
      </c>
      <c r="R32" s="19">
        <v>9.2375316772317306E-2</v>
      </c>
      <c r="S32" s="19">
        <v>6.0583156381073699E-2</v>
      </c>
      <c r="T32" s="19">
        <v>9.1543347908077902E-2</v>
      </c>
      <c r="U32" s="20">
        <v>1.2</v>
      </c>
      <c r="V32" s="18">
        <v>130</v>
      </c>
      <c r="W32" s="19">
        <v>2.2045198445762499E-3</v>
      </c>
      <c r="X32" s="19">
        <v>4.3406124671112097E-3</v>
      </c>
      <c r="Y32" s="19">
        <v>0.37895146061155999</v>
      </c>
      <c r="Z32" s="20">
        <v>2.2000000000000002</v>
      </c>
      <c r="AA32" s="18">
        <v>176</v>
      </c>
      <c r="AB32" s="19">
        <v>5.7437417276467997E-3</v>
      </c>
      <c r="AC32" s="19">
        <v>1.12860134525177E-2</v>
      </c>
      <c r="AD32" s="19">
        <v>0.185264426552851</v>
      </c>
      <c r="AE32" s="20">
        <v>1.6</v>
      </c>
      <c r="AF32" s="18">
        <v>68</v>
      </c>
      <c r="AG32" s="19">
        <v>5.6134107613292602E-6</v>
      </c>
      <c r="AH32" s="19">
        <v>3.8157388622795701E-5</v>
      </c>
      <c r="AI32" s="19">
        <v>0.59781487813518597</v>
      </c>
      <c r="AJ32" s="20">
        <v>2.5</v>
      </c>
    </row>
    <row r="33" spans="1:36" x14ac:dyDescent="0.25">
      <c r="A33" t="s">
        <v>235</v>
      </c>
      <c r="B33" s="18">
        <v>269</v>
      </c>
      <c r="C33" s="19">
        <v>3.7321919427402103E-5</v>
      </c>
      <c r="D33" s="19">
        <v>5.2211050788449999E-6</v>
      </c>
      <c r="E33" s="19">
        <v>0.33642292267118501</v>
      </c>
      <c r="F33" s="20">
        <v>3</v>
      </c>
      <c r="G33" s="21">
        <v>84</v>
      </c>
      <c r="H33" s="19">
        <v>2.4367777200593401E-3</v>
      </c>
      <c r="I33" s="19">
        <v>1.6842678458376299E-3</v>
      </c>
      <c r="J33" s="19">
        <v>0.214174790942261</v>
      </c>
      <c r="K33" s="20">
        <v>3</v>
      </c>
      <c r="L33" s="21">
        <v>258</v>
      </c>
      <c r="M33" s="19">
        <v>1.47302448456398E-4</v>
      </c>
      <c r="N33" s="19">
        <v>1.0684418424344E-4</v>
      </c>
      <c r="O33" s="19">
        <v>0.36231553355820401</v>
      </c>
      <c r="P33" s="20">
        <v>1.8</v>
      </c>
      <c r="Q33" s="18">
        <v>105</v>
      </c>
      <c r="R33" s="19">
        <v>3.3543518446794698E-3</v>
      </c>
      <c r="S33" s="19">
        <v>7.4438626160919499E-3</v>
      </c>
      <c r="T33" s="19">
        <v>0.208367201842003</v>
      </c>
      <c r="U33" s="20">
        <v>2.6</v>
      </c>
      <c r="V33" s="18">
        <v>524</v>
      </c>
      <c r="W33" s="19">
        <v>0.357367455553873</v>
      </c>
      <c r="X33" s="19">
        <v>0.15943616238727801</v>
      </c>
      <c r="Y33" s="19">
        <v>6.7751401563021105E-2</v>
      </c>
      <c r="Z33" s="20">
        <v>1.1000000000000001</v>
      </c>
      <c r="AA33" s="18">
        <v>469</v>
      </c>
      <c r="AB33" s="19">
        <v>0.253494299999797</v>
      </c>
      <c r="AC33" s="19">
        <v>0.14533084852897901</v>
      </c>
      <c r="AD33" s="19">
        <v>6.7988909510342893E-2</v>
      </c>
      <c r="AE33" s="20">
        <v>1.2</v>
      </c>
      <c r="AF33" s="18">
        <v>240</v>
      </c>
      <c r="AG33" s="19">
        <v>4.5587510361841298E-2</v>
      </c>
      <c r="AH33" s="19">
        <v>4.4268994458920498E-2</v>
      </c>
      <c r="AI33" s="19">
        <v>0.111413308630419</v>
      </c>
      <c r="AJ33" s="20">
        <v>1.4</v>
      </c>
    </row>
    <row r="34" spans="1:36" x14ac:dyDescent="0.25">
      <c r="A34" t="s">
        <v>304</v>
      </c>
      <c r="B34" s="18">
        <v>95</v>
      </c>
      <c r="C34" s="19">
        <v>1.1712852909795399E-13</v>
      </c>
      <c r="D34" s="19">
        <v>1.1469888399988901E-13</v>
      </c>
      <c r="E34" s="19">
        <v>0.92550371341780102</v>
      </c>
      <c r="F34" s="20">
        <v>5.4</v>
      </c>
      <c r="G34" s="21">
        <v>250</v>
      </c>
      <c r="H34" s="19">
        <v>1.9737559919917599E-2</v>
      </c>
      <c r="I34" s="19">
        <v>6.8211674078342503E-3</v>
      </c>
      <c r="J34" s="19">
        <v>0.155709056968694</v>
      </c>
      <c r="K34" s="20">
        <v>1.9</v>
      </c>
      <c r="L34" s="21">
        <v>500</v>
      </c>
      <c r="M34" s="19">
        <v>0.240458913410599</v>
      </c>
      <c r="N34" s="19">
        <v>3.4882836934002702E-2</v>
      </c>
      <c r="O34" s="19">
        <v>8.7013828018648695E-2</v>
      </c>
      <c r="P34" s="20">
        <v>1.5</v>
      </c>
      <c r="Q34" s="18">
        <v>45</v>
      </c>
      <c r="R34" s="19">
        <v>1.2370430009744899E-4</v>
      </c>
      <c r="S34" s="19">
        <v>5.4904068361571296E-4</v>
      </c>
      <c r="T34" s="19">
        <v>0.386489564855796</v>
      </c>
      <c r="U34" s="20">
        <v>3.7</v>
      </c>
      <c r="V34" s="18">
        <v>41</v>
      </c>
      <c r="W34" s="19">
        <v>6.3186697096817502E-8</v>
      </c>
      <c r="X34" s="19">
        <v>4.5952699566552297E-6</v>
      </c>
      <c r="Y34" s="19">
        <v>1</v>
      </c>
      <c r="Z34" s="20">
        <v>3.6</v>
      </c>
      <c r="AA34" s="18">
        <v>30</v>
      </c>
      <c r="AB34" s="19">
        <v>3.8631777415920601E-6</v>
      </c>
      <c r="AC34" s="19">
        <v>9.7451152017969297E-5</v>
      </c>
      <c r="AD34" s="19">
        <v>0.62434751859730897</v>
      </c>
      <c r="AE34" s="20">
        <v>3</v>
      </c>
      <c r="AF34" s="18">
        <v>50</v>
      </c>
      <c r="AG34" s="19">
        <v>1.7717466423228199E-4</v>
      </c>
      <c r="AH34" s="19">
        <v>5.1615086019647205E-4</v>
      </c>
      <c r="AI34" s="19">
        <v>0.36419877803846901</v>
      </c>
      <c r="AJ34" s="20">
        <v>2.9</v>
      </c>
    </row>
    <row r="35" spans="1:36" x14ac:dyDescent="0.25">
      <c r="A35" t="s">
        <v>250</v>
      </c>
      <c r="B35" s="18">
        <v>140</v>
      </c>
      <c r="C35" s="19">
        <v>6.0902993759270802E-10</v>
      </c>
      <c r="D35" s="19">
        <v>2.1299877854080101E-10</v>
      </c>
      <c r="E35" s="19">
        <v>0.72128356527210302</v>
      </c>
      <c r="F35" s="20">
        <v>4.2</v>
      </c>
      <c r="G35" s="21">
        <v>53</v>
      </c>
      <c r="H35" s="19">
        <v>1.7154765375438899E-3</v>
      </c>
      <c r="I35" s="19">
        <v>1.2010727033931201E-3</v>
      </c>
      <c r="J35" s="19">
        <v>0.22332938854647999</v>
      </c>
      <c r="K35" s="20">
        <v>3.6</v>
      </c>
      <c r="L35" s="21">
        <v>321</v>
      </c>
      <c r="M35" s="19">
        <v>7.7039699524217298E-6</v>
      </c>
      <c r="N35" s="19">
        <v>1.11759769593526E-5</v>
      </c>
      <c r="O35" s="19">
        <v>0.474638146297929</v>
      </c>
      <c r="P35" s="20">
        <v>1.6</v>
      </c>
      <c r="Q35" s="18">
        <v>384</v>
      </c>
      <c r="R35" s="19">
        <v>0.819623183376469</v>
      </c>
      <c r="S35" s="19">
        <v>0.45471991732887102</v>
      </c>
      <c r="T35" s="19">
        <v>5.0682329732509898E-2</v>
      </c>
      <c r="U35" s="20">
        <v>1.3</v>
      </c>
      <c r="V35" s="18">
        <v>118</v>
      </c>
      <c r="W35" s="19">
        <v>7.9341613502648096E-5</v>
      </c>
      <c r="X35" s="19">
        <v>4.6016778616095398E-4</v>
      </c>
      <c r="Y35" s="19">
        <v>0.73116338299715899</v>
      </c>
      <c r="Z35" s="20">
        <v>2.2999999999999998</v>
      </c>
      <c r="AA35" s="18">
        <v>97</v>
      </c>
      <c r="AB35" s="19">
        <v>1.01323301159184E-3</v>
      </c>
      <c r="AC35" s="19">
        <v>4.0662772035755098E-3</v>
      </c>
      <c r="AD35" s="19">
        <v>0.265817770523402</v>
      </c>
      <c r="AE35" s="20">
        <v>2</v>
      </c>
      <c r="AF35" s="18">
        <v>56</v>
      </c>
      <c r="AG35" s="19">
        <v>2.7676475555793399E-9</v>
      </c>
      <c r="AH35" s="19">
        <v>1.0163895805802E-7</v>
      </c>
      <c r="AI35" s="19">
        <v>0.97357979539283801</v>
      </c>
      <c r="AJ35" s="20">
        <v>2.8</v>
      </c>
    </row>
    <row r="36" spans="1:36" x14ac:dyDescent="0.25">
      <c r="A36" t="s">
        <v>316</v>
      </c>
      <c r="B36" s="18">
        <v>167</v>
      </c>
      <c r="C36" s="19">
        <v>4.0878845863900801E-9</v>
      </c>
      <c r="D36" s="19">
        <v>1.1437394058604101E-9</v>
      </c>
      <c r="E36" s="19">
        <v>0.65445976034062203</v>
      </c>
      <c r="F36" s="20">
        <v>3.9</v>
      </c>
      <c r="G36" s="21">
        <v>61</v>
      </c>
      <c r="H36" s="19">
        <v>1.18433566888898E-4</v>
      </c>
      <c r="I36" s="19">
        <v>1.82814703437057E-4</v>
      </c>
      <c r="J36" s="19">
        <v>0.32733343885697602</v>
      </c>
      <c r="K36" s="20">
        <v>3.4</v>
      </c>
      <c r="L36" s="21">
        <v>114</v>
      </c>
      <c r="M36" s="19">
        <v>1.43644861738678E-6</v>
      </c>
      <c r="N36" s="19">
        <v>3.2015486875631002E-6</v>
      </c>
      <c r="O36" s="19">
        <v>0.57364813700456596</v>
      </c>
      <c r="P36" s="20">
        <v>2.6</v>
      </c>
      <c r="Q36" s="18">
        <v>303</v>
      </c>
      <c r="R36" s="19">
        <v>9.4310525920215604E-2</v>
      </c>
      <c r="S36" s="19">
        <v>6.0583156381073699E-2</v>
      </c>
      <c r="T36" s="19">
        <v>9.1000712906828193E-2</v>
      </c>
      <c r="U36" s="20">
        <v>1.6</v>
      </c>
      <c r="V36" s="18">
        <v>145</v>
      </c>
      <c r="W36" s="19">
        <v>4.8416435352346401E-3</v>
      </c>
      <c r="X36" s="19">
        <v>8.6402167058954905E-3</v>
      </c>
      <c r="Y36" s="19">
        <v>0.30792680730114802</v>
      </c>
      <c r="Z36" s="20">
        <v>2.1</v>
      </c>
      <c r="AA36" s="18">
        <v>207</v>
      </c>
      <c r="AB36" s="19">
        <v>2.1774219597054299E-2</v>
      </c>
      <c r="AC36" s="19">
        <v>3.0213174351675101E-2</v>
      </c>
      <c r="AD36" s="19">
        <v>0.13506298225067201</v>
      </c>
      <c r="AE36" s="20">
        <v>1.5</v>
      </c>
      <c r="AF36" s="18">
        <v>211</v>
      </c>
      <c r="AG36" s="19">
        <v>1.2837565253561301E-2</v>
      </c>
      <c r="AH36" s="19">
        <v>1.46813034712028E-2</v>
      </c>
      <c r="AI36" s="19">
        <v>0.15378666974661201</v>
      </c>
      <c r="AJ36" s="20">
        <v>1.5</v>
      </c>
    </row>
    <row r="37" spans="1:36" x14ac:dyDescent="0.25">
      <c r="A37" t="s">
        <v>265</v>
      </c>
      <c r="B37" s="18">
        <v>108</v>
      </c>
      <c r="C37" s="19">
        <v>1.48405066013879E-8</v>
      </c>
      <c r="D37" s="19">
        <v>4.1521896825193698E-9</v>
      </c>
      <c r="E37" s="19">
        <v>0.60575661557554905</v>
      </c>
      <c r="F37" s="20">
        <v>5</v>
      </c>
      <c r="G37" s="21">
        <v>18</v>
      </c>
      <c r="H37" s="19">
        <v>7.6926109683239598E-5</v>
      </c>
      <c r="I37" s="19">
        <v>1.3292571987413699E-4</v>
      </c>
      <c r="J37" s="19">
        <v>0.35476010956227699</v>
      </c>
      <c r="K37" s="20">
        <v>5</v>
      </c>
      <c r="L37" s="21">
        <v>297</v>
      </c>
      <c r="M37" s="19">
        <v>5.8105690534053702E-3</v>
      </c>
      <c r="N37" s="19">
        <v>1.72419497027525E-3</v>
      </c>
      <c r="O37" s="19">
        <v>0.21800443833059699</v>
      </c>
      <c r="P37" s="20">
        <v>1.7</v>
      </c>
      <c r="Q37" s="18">
        <v>292</v>
      </c>
      <c r="R37" s="19">
        <v>0.47318309026195199</v>
      </c>
      <c r="S37" s="19">
        <v>0.26251792293008502</v>
      </c>
      <c r="T37" s="19">
        <v>5.6877746337455098E-2</v>
      </c>
      <c r="U37" s="20">
        <v>1.6</v>
      </c>
      <c r="V37" s="18">
        <v>221</v>
      </c>
      <c r="W37" s="19">
        <v>1.6816480170023199E-3</v>
      </c>
      <c r="X37" s="19">
        <v>3.7512580139884601E-3</v>
      </c>
      <c r="Y37" s="19">
        <v>0.40520032064514999</v>
      </c>
      <c r="Z37" s="20">
        <v>1.6</v>
      </c>
      <c r="AA37" s="18">
        <v>145</v>
      </c>
      <c r="AB37" s="19">
        <v>1.68768828869891E-3</v>
      </c>
      <c r="AC37" s="19">
        <v>4.9774721419021404E-3</v>
      </c>
      <c r="AD37" s="19">
        <v>0.24030970006229099</v>
      </c>
      <c r="AE37" s="20">
        <v>1.8</v>
      </c>
      <c r="AF37" s="18">
        <v>66</v>
      </c>
      <c r="AG37" s="19">
        <v>1.7659782335610599E-4</v>
      </c>
      <c r="AH37" s="19">
        <v>5.1447038903133704E-4</v>
      </c>
      <c r="AI37" s="19">
        <v>0.36439822283816198</v>
      </c>
      <c r="AJ37" s="20">
        <v>2.5</v>
      </c>
    </row>
    <row r="38" spans="1:36" x14ac:dyDescent="0.25">
      <c r="A38" t="s">
        <v>273</v>
      </c>
      <c r="B38" s="18">
        <v>469</v>
      </c>
      <c r="C38" s="19">
        <v>2.63608853957608E-2</v>
      </c>
      <c r="D38" s="19">
        <v>1.8438621959191901E-3</v>
      </c>
      <c r="E38" s="19">
        <v>0.17365210057574701</v>
      </c>
      <c r="F38" s="20">
        <v>1.8</v>
      </c>
      <c r="G38" s="21">
        <v>417</v>
      </c>
      <c r="H38" s="19">
        <v>6.4914053031156493E-2</v>
      </c>
      <c r="I38" s="19">
        <v>1.12169291605219E-2</v>
      </c>
      <c r="J38" s="19">
        <v>0.12993748032343899</v>
      </c>
      <c r="K38" s="20">
        <v>1.7</v>
      </c>
      <c r="L38" s="21">
        <v>436</v>
      </c>
      <c r="M38" s="19">
        <v>5.4501812617661502E-2</v>
      </c>
      <c r="N38" s="19">
        <v>7.9064560975665495E-3</v>
      </c>
      <c r="O38" s="19">
        <v>0.14069105196975501</v>
      </c>
      <c r="P38" s="20">
        <v>1.6</v>
      </c>
      <c r="Q38" s="18">
        <v>286</v>
      </c>
      <c r="R38" s="19">
        <v>0.13745732829222199</v>
      </c>
      <c r="S38" s="19">
        <v>7.6260147620272098E-2</v>
      </c>
      <c r="T38" s="19">
        <v>8.1556141505034402E-2</v>
      </c>
      <c r="U38" s="20">
        <v>1.6</v>
      </c>
      <c r="V38" s="18">
        <v>531</v>
      </c>
      <c r="W38" s="19">
        <v>0.57463534913985603</v>
      </c>
      <c r="X38" s="19">
        <v>0.256368209849822</v>
      </c>
      <c r="Y38" s="19">
        <v>5.6380450263354802E-2</v>
      </c>
      <c r="Z38" s="20">
        <v>1.1000000000000001</v>
      </c>
      <c r="AA38" s="18">
        <v>579</v>
      </c>
      <c r="AB38" s="19">
        <v>0.908148698197635</v>
      </c>
      <c r="AC38" s="19">
        <v>0.52065084264086303</v>
      </c>
      <c r="AD38" s="19">
        <v>5.0174404080949399E-2</v>
      </c>
      <c r="AE38" s="20">
        <v>1</v>
      </c>
      <c r="AF38" s="18">
        <v>482</v>
      </c>
      <c r="AG38" s="19">
        <v>0.40491887027506501</v>
      </c>
      <c r="AH38" s="19">
        <v>0.19660375267524399</v>
      </c>
      <c r="AI38" s="19">
        <v>5.9338893969762697E-2</v>
      </c>
      <c r="AJ38" s="20">
        <v>1.1000000000000001</v>
      </c>
    </row>
    <row r="39" spans="1:36" x14ac:dyDescent="0.25">
      <c r="A39" t="s">
        <v>306</v>
      </c>
      <c r="B39" s="18">
        <v>112</v>
      </c>
      <c r="C39" s="19">
        <v>0</v>
      </c>
      <c r="D39" s="19">
        <v>0</v>
      </c>
      <c r="E39" s="19">
        <v>1</v>
      </c>
      <c r="F39" s="20">
        <v>4.9000000000000004</v>
      </c>
      <c r="G39" s="21">
        <v>579</v>
      </c>
      <c r="H39" s="19">
        <v>0.19528353270408</v>
      </c>
      <c r="I39" s="19">
        <v>3.3744335013356601E-2</v>
      </c>
      <c r="J39" s="19">
        <v>9.5547282805307401E-2</v>
      </c>
      <c r="K39" s="20">
        <v>1.3</v>
      </c>
      <c r="L39" s="21">
        <v>339</v>
      </c>
      <c r="M39" s="19">
        <v>1.5640129873838102E-2</v>
      </c>
      <c r="N39" s="19">
        <v>4.5377573430527797E-3</v>
      </c>
      <c r="O39" s="19">
        <v>0.154370566024397</v>
      </c>
      <c r="P39" s="20">
        <v>1.4</v>
      </c>
      <c r="Q39" s="18">
        <v>33</v>
      </c>
      <c r="R39" s="19">
        <v>5.1322701644096397E-10</v>
      </c>
      <c r="S39" s="19">
        <v>8.8836992389578299E-8</v>
      </c>
      <c r="T39" s="19">
        <v>0.99204006079150597</v>
      </c>
      <c r="U39" s="20">
        <v>4.5999999999999996</v>
      </c>
      <c r="V39" s="18">
        <v>28</v>
      </c>
      <c r="W39" s="19">
        <v>4.1787508386903398E-7</v>
      </c>
      <c r="X39" s="19">
        <v>1.20808471406918E-5</v>
      </c>
      <c r="Y39" s="19">
        <v>0.99614927545993404</v>
      </c>
      <c r="Z39" s="20">
        <v>4.4000000000000004</v>
      </c>
      <c r="AA39" s="18">
        <v>24</v>
      </c>
      <c r="AB39" s="19">
        <v>5.1064805159928199E-6</v>
      </c>
      <c r="AC39" s="19">
        <v>1.10650088370667E-4</v>
      </c>
      <c r="AD39" s="19">
        <v>0.60454374033185299</v>
      </c>
      <c r="AE39" s="20">
        <v>3.3</v>
      </c>
      <c r="AF39" s="18">
        <v>59</v>
      </c>
      <c r="AG39" s="19">
        <v>3.43737915908803E-9</v>
      </c>
      <c r="AH39" s="19">
        <v>1.0347678234479101E-7</v>
      </c>
      <c r="AI39" s="19">
        <v>0.96983355137600002</v>
      </c>
      <c r="AJ39" s="20">
        <v>2.7</v>
      </c>
    </row>
    <row r="40" spans="1:36" x14ac:dyDescent="0.25">
      <c r="A40" t="s">
        <v>276</v>
      </c>
      <c r="B40" s="18">
        <v>311</v>
      </c>
      <c r="C40" s="19">
        <v>2.1236330274514201E-2</v>
      </c>
      <c r="D40" s="19">
        <v>1.48541545495767E-3</v>
      </c>
      <c r="E40" s="19">
        <v>0.163520046286699</v>
      </c>
      <c r="F40" s="20">
        <v>2.7</v>
      </c>
      <c r="G40" s="21">
        <v>111</v>
      </c>
      <c r="H40" s="19">
        <v>3.9079269945773397E-2</v>
      </c>
      <c r="I40" s="19">
        <v>9.5202473652041802E-3</v>
      </c>
      <c r="J40" s="19">
        <v>0.13025943095374501</v>
      </c>
      <c r="K40" s="20">
        <v>2.7</v>
      </c>
      <c r="L40" s="21">
        <v>399</v>
      </c>
      <c r="M40" s="19">
        <v>0.10837616473193699</v>
      </c>
      <c r="N40" s="19">
        <v>1.5721887902825901E-2</v>
      </c>
      <c r="O40" s="19">
        <v>0.12280800438381401</v>
      </c>
      <c r="P40" s="20">
        <v>1.8</v>
      </c>
      <c r="Q40" s="18">
        <v>123</v>
      </c>
      <c r="R40" s="19">
        <v>4.6312696129108398E-2</v>
      </c>
      <c r="S40" s="19">
        <v>5.1387773753179398E-2</v>
      </c>
      <c r="T40" s="19">
        <v>0.110940074597491</v>
      </c>
      <c r="U40" s="20">
        <v>2.2999999999999998</v>
      </c>
      <c r="V40" s="18">
        <v>535</v>
      </c>
      <c r="W40" s="19">
        <v>0.79838005981605797</v>
      </c>
      <c r="X40" s="19">
        <v>0.35618982894319201</v>
      </c>
      <c r="Y40" s="19">
        <v>5.13009316415734E-2</v>
      </c>
      <c r="Z40" s="20">
        <v>1.1000000000000001</v>
      </c>
      <c r="AA40" s="18">
        <v>468</v>
      </c>
      <c r="AB40" s="19">
        <v>0.76616548264491902</v>
      </c>
      <c r="AC40" s="19">
        <v>0.43925042774725198</v>
      </c>
      <c r="AD40" s="19">
        <v>5.1162274177159101E-2</v>
      </c>
      <c r="AE40" s="20">
        <v>1.2</v>
      </c>
      <c r="AF40" s="18">
        <v>446</v>
      </c>
      <c r="AG40" s="19">
        <v>0.20635818218239299</v>
      </c>
      <c r="AH40" s="19">
        <v>0.100194868628227</v>
      </c>
      <c r="AI40" s="19">
        <v>7.2288849292905605E-2</v>
      </c>
      <c r="AJ40" s="20">
        <v>1.2</v>
      </c>
    </row>
    <row r="41" spans="1:36" x14ac:dyDescent="0.25">
      <c r="A41" t="s">
        <v>262</v>
      </c>
      <c r="B41" s="18">
        <v>336</v>
      </c>
      <c r="C41" s="19">
        <v>6.2569099901210701E-9</v>
      </c>
      <c r="D41" s="19">
        <v>1.7506058117317499E-9</v>
      </c>
      <c r="E41" s="19">
        <v>0.68613307092662401</v>
      </c>
      <c r="F41" s="20">
        <v>2.6</v>
      </c>
      <c r="G41" s="21">
        <v>515</v>
      </c>
      <c r="H41" s="19">
        <v>7.5375518447655498E-2</v>
      </c>
      <c r="I41" s="19">
        <v>1.30246350579768E-2</v>
      </c>
      <c r="J41" s="19">
        <v>0.111125862083887</v>
      </c>
      <c r="K41" s="20">
        <v>1.4</v>
      </c>
      <c r="L41" s="21">
        <v>302</v>
      </c>
      <c r="M41" s="19">
        <v>5.0678619299049299E-3</v>
      </c>
      <c r="N41" s="19">
        <v>1.72419497027525E-3</v>
      </c>
      <c r="O41" s="19">
        <v>0.217583755997696</v>
      </c>
      <c r="P41" s="20">
        <v>1.6</v>
      </c>
      <c r="Q41" s="18">
        <v>220</v>
      </c>
      <c r="R41" s="19">
        <v>4.7428448648255597E-3</v>
      </c>
      <c r="S41" s="19">
        <v>8.1676175737160003E-3</v>
      </c>
      <c r="T41" s="19">
        <v>0.19329830212278201</v>
      </c>
      <c r="U41" s="20">
        <v>1.6</v>
      </c>
      <c r="V41" s="18">
        <v>107</v>
      </c>
      <c r="W41" s="19">
        <v>2.25078388566002E-5</v>
      </c>
      <c r="X41" s="19">
        <v>2.0828347730274599E-4</v>
      </c>
      <c r="Y41" s="19">
        <v>0.848293275408737</v>
      </c>
      <c r="Z41" s="20">
        <v>2.4</v>
      </c>
      <c r="AA41" s="18">
        <v>199</v>
      </c>
      <c r="AB41" s="19">
        <v>9.4142514041165495E-3</v>
      </c>
      <c r="AC41" s="19">
        <v>1.6191856915439298E-2</v>
      </c>
      <c r="AD41" s="19">
        <v>0.16549526584011001</v>
      </c>
      <c r="AE41" s="20">
        <v>1.6</v>
      </c>
      <c r="AF41" s="18">
        <v>161</v>
      </c>
      <c r="AG41" s="19">
        <v>2.0140254063949399E-3</v>
      </c>
      <c r="AH41" s="19">
        <v>3.6343678225492101E-3</v>
      </c>
      <c r="AI41" s="19">
        <v>0.231826314259546</v>
      </c>
      <c r="AJ41" s="20">
        <v>1.7</v>
      </c>
    </row>
    <row r="42" spans="1:36" x14ac:dyDescent="0.25">
      <c r="A42" t="s">
        <v>263</v>
      </c>
      <c r="B42" s="18">
        <v>162</v>
      </c>
      <c r="C42" s="19">
        <v>4.8183679268731699E-14</v>
      </c>
      <c r="D42" s="19">
        <v>5.3924783378146902E-14</v>
      </c>
      <c r="E42" s="19">
        <v>0.95344239988489998</v>
      </c>
      <c r="F42" s="20">
        <v>3.9</v>
      </c>
      <c r="G42" s="21">
        <v>560</v>
      </c>
      <c r="H42" s="19">
        <v>0.24318051131929599</v>
      </c>
      <c r="I42" s="19">
        <v>4.20207711784511E-2</v>
      </c>
      <c r="J42" s="19">
        <v>8.5084514205194306E-2</v>
      </c>
      <c r="K42" s="20">
        <v>1.3</v>
      </c>
      <c r="L42" s="21">
        <v>208</v>
      </c>
      <c r="M42" s="19">
        <v>5.2162806625418697E-3</v>
      </c>
      <c r="N42" s="19">
        <v>1.72419497027525E-3</v>
      </c>
      <c r="O42" s="19">
        <v>0.219111949837477</v>
      </c>
      <c r="P42" s="20">
        <v>1.9</v>
      </c>
      <c r="Q42" s="18">
        <v>150</v>
      </c>
      <c r="R42" s="19">
        <v>1.2929042001896801E-5</v>
      </c>
      <c r="S42" s="19">
        <v>1.0042090366984E-4</v>
      </c>
      <c r="T42" s="19">
        <v>0.53861277266653296</v>
      </c>
      <c r="U42" s="20">
        <v>2</v>
      </c>
      <c r="V42" s="18">
        <v>38</v>
      </c>
      <c r="W42" s="19">
        <v>4.3675095906525698E-7</v>
      </c>
      <c r="X42" s="19">
        <v>1.20808471406918E-5</v>
      </c>
      <c r="Y42" s="19">
        <v>0.99589645022045803</v>
      </c>
      <c r="Z42" s="20">
        <v>3.7</v>
      </c>
      <c r="AA42" s="18">
        <v>75</v>
      </c>
      <c r="AB42" s="19">
        <v>1.5201601796098699E-3</v>
      </c>
      <c r="AC42" s="19">
        <v>4.9774721419021404E-3</v>
      </c>
      <c r="AD42" s="19">
        <v>0.24541261516711799</v>
      </c>
      <c r="AE42" s="20">
        <v>2.1</v>
      </c>
      <c r="AF42" s="18">
        <v>71</v>
      </c>
      <c r="AG42" s="19">
        <v>1.42697153597826E-5</v>
      </c>
      <c r="AH42" s="19">
        <v>7.6213478175975199E-5</v>
      </c>
      <c r="AI42" s="19">
        <v>0.53165913685010302</v>
      </c>
      <c r="AJ42" s="20">
        <v>2.4</v>
      </c>
    </row>
    <row r="43" spans="1:36" x14ac:dyDescent="0.25">
      <c r="A43" t="s">
        <v>296</v>
      </c>
      <c r="B43" s="18">
        <v>127</v>
      </c>
      <c r="C43" s="19">
        <v>3.2438385311195303E-11</v>
      </c>
      <c r="D43" s="19">
        <v>1.5882751292987502E-11</v>
      </c>
      <c r="E43" s="19">
        <v>0.805138453927294</v>
      </c>
      <c r="F43" s="20">
        <v>4.5</v>
      </c>
      <c r="G43" s="21">
        <v>623</v>
      </c>
      <c r="H43" s="19">
        <v>0.90918344744991797</v>
      </c>
      <c r="I43" s="19">
        <v>0.15710382956784499</v>
      </c>
      <c r="J43" s="19">
        <v>5.4333267568162903E-2</v>
      </c>
      <c r="K43" s="20">
        <v>1.1000000000000001</v>
      </c>
      <c r="L43" s="21">
        <v>195</v>
      </c>
      <c r="M43" s="19">
        <v>1.9202344230167399E-2</v>
      </c>
      <c r="N43" s="19">
        <v>4.5760005584616096E-3</v>
      </c>
      <c r="O43" s="19">
        <v>0.14791168296601301</v>
      </c>
      <c r="P43" s="20">
        <v>2</v>
      </c>
      <c r="Q43" s="18">
        <v>87</v>
      </c>
      <c r="R43" s="19">
        <v>2.5014315768145902E-4</v>
      </c>
      <c r="S43" s="19">
        <v>9.71440959721309E-4</v>
      </c>
      <c r="T43" s="19">
        <v>0.34341608568432003</v>
      </c>
      <c r="U43" s="20">
        <v>2.9</v>
      </c>
      <c r="V43" s="18">
        <v>59</v>
      </c>
      <c r="W43" s="19">
        <v>1.08340895599079E-4</v>
      </c>
      <c r="X43" s="19">
        <v>5.24229876834126E-4</v>
      </c>
      <c r="Y43" s="19">
        <v>0.69859636137500802</v>
      </c>
      <c r="Z43" s="20">
        <v>3.1</v>
      </c>
      <c r="AA43" s="18">
        <v>78</v>
      </c>
      <c r="AB43" s="19">
        <v>3.1782138476144002E-3</v>
      </c>
      <c r="AC43" s="19">
        <v>8.0990206571185594E-3</v>
      </c>
      <c r="AD43" s="19">
        <v>0.21077618149516</v>
      </c>
      <c r="AE43" s="20">
        <v>2.1</v>
      </c>
      <c r="AF43" s="18">
        <v>21</v>
      </c>
      <c r="AG43" s="19">
        <v>4.5666164960600497E-6</v>
      </c>
      <c r="AH43" s="19">
        <v>3.3248946079784099E-5</v>
      </c>
      <c r="AI43" s="19">
        <v>0.61248185310373005</v>
      </c>
      <c r="AJ43" s="20">
        <v>4.4000000000000004</v>
      </c>
    </row>
    <row r="44" spans="1:36" x14ac:dyDescent="0.25">
      <c r="A44" t="s">
        <v>245</v>
      </c>
      <c r="B44" s="18">
        <v>223</v>
      </c>
      <c r="C44" s="19">
        <v>4.1428113177754898E-6</v>
      </c>
      <c r="D44" s="19">
        <v>5.7955361202707096E-7</v>
      </c>
      <c r="E44" s="19">
        <v>0.42942752234998299</v>
      </c>
      <c r="F44" s="20">
        <v>3.3</v>
      </c>
      <c r="G44" s="21">
        <v>386</v>
      </c>
      <c r="H44" s="19">
        <v>5.1436856241984998E-2</v>
      </c>
      <c r="I44" s="19">
        <v>9.5202473652041802E-3</v>
      </c>
      <c r="J44" s="19">
        <v>0.14058649168947901</v>
      </c>
      <c r="K44" s="20">
        <v>1.9</v>
      </c>
      <c r="L44" s="21">
        <v>130</v>
      </c>
      <c r="M44" s="19">
        <v>1.0731213287429299E-5</v>
      </c>
      <c r="N44" s="19">
        <v>1.40107780622454E-5</v>
      </c>
      <c r="O44" s="19">
        <v>0.463142402071123</v>
      </c>
      <c r="P44" s="20">
        <v>2.4</v>
      </c>
      <c r="Q44" s="18">
        <v>193</v>
      </c>
      <c r="R44" s="19">
        <v>3.2846453922467302E-2</v>
      </c>
      <c r="S44" s="19">
        <v>3.6445862233036697E-2</v>
      </c>
      <c r="T44" s="19">
        <v>0.12154302090971</v>
      </c>
      <c r="U44" s="20">
        <v>1.8</v>
      </c>
      <c r="V44" s="18">
        <v>384</v>
      </c>
      <c r="W44" s="19">
        <v>0.28012128871620501</v>
      </c>
      <c r="X44" s="19">
        <v>0.124973504391078</v>
      </c>
      <c r="Y44" s="19">
        <v>7.49476747956523E-2</v>
      </c>
      <c r="Z44" s="20">
        <v>1.4</v>
      </c>
      <c r="AA44" s="18">
        <v>397</v>
      </c>
      <c r="AB44" s="19">
        <v>0.26359267823992699</v>
      </c>
      <c r="AC44" s="19">
        <v>0.15112035100854501</v>
      </c>
      <c r="AD44" s="19">
        <v>6.7204488247799593E-2</v>
      </c>
      <c r="AE44" s="20">
        <v>1.3</v>
      </c>
      <c r="AF44" s="18">
        <v>476</v>
      </c>
      <c r="AG44" s="19">
        <v>0.33293631518552302</v>
      </c>
      <c r="AH44" s="19">
        <v>0.16165344164591899</v>
      </c>
      <c r="AI44" s="19">
        <v>6.2744458622798399E-2</v>
      </c>
      <c r="AJ44" s="20">
        <v>1.1000000000000001</v>
      </c>
    </row>
    <row r="45" spans="1:36" x14ac:dyDescent="0.25">
      <c r="A45" t="s">
        <v>310</v>
      </c>
      <c r="B45" s="18">
        <v>160</v>
      </c>
      <c r="C45" s="19">
        <v>1.2756096179344899E-10</v>
      </c>
      <c r="D45" s="19">
        <v>5.3534962485863503E-11</v>
      </c>
      <c r="E45" s="19">
        <v>0.77534429887651601</v>
      </c>
      <c r="F45" s="20">
        <v>3.9</v>
      </c>
      <c r="G45" s="21">
        <v>381</v>
      </c>
      <c r="H45" s="19">
        <v>0.179985346981339</v>
      </c>
      <c r="I45" s="19">
        <v>3.11008601797312E-2</v>
      </c>
      <c r="J45" s="19">
        <v>9.26677710607096E-2</v>
      </c>
      <c r="K45" s="20">
        <v>1.9</v>
      </c>
      <c r="L45" s="21">
        <v>182</v>
      </c>
      <c r="M45" s="19">
        <v>1.4420743332799101E-7</v>
      </c>
      <c r="N45" s="19">
        <v>5.0207639817735299E-7</v>
      </c>
      <c r="O45" s="19">
        <v>0.685301181815273</v>
      </c>
      <c r="P45" s="20">
        <v>2</v>
      </c>
      <c r="Q45" s="18">
        <v>141</v>
      </c>
      <c r="R45" s="19">
        <v>1.7008990391604801E-3</v>
      </c>
      <c r="S45" s="19">
        <v>3.7745768355923102E-3</v>
      </c>
      <c r="T45" s="19">
        <v>0.239931666039714</v>
      </c>
      <c r="U45" s="20">
        <v>2.1</v>
      </c>
      <c r="V45" s="18">
        <v>96</v>
      </c>
      <c r="W45" s="19">
        <v>5.0812688300749798E-4</v>
      </c>
      <c r="X45" s="19">
        <v>1.5868725392152599E-3</v>
      </c>
      <c r="Y45" s="19">
        <v>0.52993863365385896</v>
      </c>
      <c r="Z45" s="20">
        <v>2.5</v>
      </c>
      <c r="AA45" s="18">
        <v>79</v>
      </c>
      <c r="AB45" s="19">
        <v>4.0785005586430002E-4</v>
      </c>
      <c r="AC45" s="19">
        <v>2.2533618999947299E-3</v>
      </c>
      <c r="AD45" s="19">
        <v>0.315048719939509</v>
      </c>
      <c r="AE45" s="20">
        <v>2.1</v>
      </c>
      <c r="AF45" s="18">
        <v>136</v>
      </c>
      <c r="AG45" s="19">
        <v>1.5045223600185199E-4</v>
      </c>
      <c r="AH45" s="19">
        <v>4.3830223337705201E-4</v>
      </c>
      <c r="AI45" s="19">
        <v>0.37426390040816698</v>
      </c>
      <c r="AJ45" s="20">
        <v>1.9</v>
      </c>
    </row>
    <row r="46" spans="1:36" x14ac:dyDescent="0.25">
      <c r="A46" t="s">
        <v>226</v>
      </c>
      <c r="B46" s="18">
        <v>233</v>
      </c>
      <c r="C46" s="19">
        <v>6.4062150569643705E-5</v>
      </c>
      <c r="D46" s="19">
        <v>8.9618975881322208E-6</v>
      </c>
      <c r="E46" s="19">
        <v>0.36778081471129098</v>
      </c>
      <c r="F46" s="20">
        <v>3.2</v>
      </c>
      <c r="G46" s="21">
        <v>373</v>
      </c>
      <c r="H46" s="19">
        <v>9.4752112993690199E-2</v>
      </c>
      <c r="I46" s="19">
        <v>1.6372845164203099E-2</v>
      </c>
      <c r="J46" s="19">
        <v>0.125903454513207</v>
      </c>
      <c r="K46" s="20">
        <v>1.9</v>
      </c>
      <c r="L46" s="21">
        <v>331</v>
      </c>
      <c r="M46" s="19">
        <v>3.0832710689638498E-2</v>
      </c>
      <c r="N46" s="19">
        <v>4.5760005584616096E-3</v>
      </c>
      <c r="O46" s="19">
        <v>0.13796681637618199</v>
      </c>
      <c r="P46" s="20">
        <v>1.5</v>
      </c>
      <c r="Q46" s="18">
        <v>128</v>
      </c>
      <c r="R46" s="19">
        <v>1.54674421794958E-2</v>
      </c>
      <c r="S46" s="19">
        <v>2.57436130595107E-2</v>
      </c>
      <c r="T46" s="19">
        <v>0.147007702596091</v>
      </c>
      <c r="U46" s="20">
        <v>2.2000000000000002</v>
      </c>
      <c r="V46" s="18">
        <v>140</v>
      </c>
      <c r="W46" s="19">
        <v>3.1194326336767501E-3</v>
      </c>
      <c r="X46" s="19">
        <v>5.5668232818596496E-3</v>
      </c>
      <c r="Y46" s="19">
        <v>0.34661138399208102</v>
      </c>
      <c r="Z46" s="20">
        <v>2.1</v>
      </c>
      <c r="AA46" s="18">
        <v>309</v>
      </c>
      <c r="AB46" s="19">
        <v>9.1552427473279005E-2</v>
      </c>
      <c r="AC46" s="19">
        <v>6.9991978228848797E-2</v>
      </c>
      <c r="AD46" s="19">
        <v>9.1778266627752195E-2</v>
      </c>
      <c r="AE46" s="20">
        <v>1.5</v>
      </c>
      <c r="AF46" s="18">
        <v>400</v>
      </c>
      <c r="AG46" s="19">
        <v>0.13348608013101099</v>
      </c>
      <c r="AH46" s="19">
        <v>6.48126481876172E-2</v>
      </c>
      <c r="AI46" s="19">
        <v>8.2262451729749497E-2</v>
      </c>
      <c r="AJ46" s="20">
        <v>1.2</v>
      </c>
    </row>
    <row r="47" spans="1:36" x14ac:dyDescent="0.25">
      <c r="A47" t="s">
        <v>284</v>
      </c>
      <c r="B47" s="18">
        <v>373</v>
      </c>
      <c r="C47" s="19">
        <v>1.8813436601264799E-3</v>
      </c>
      <c r="D47" s="19">
        <v>1.31594155520942E-4</v>
      </c>
      <c r="E47" s="19">
        <v>0.23950596777049599</v>
      </c>
      <c r="F47" s="20">
        <v>2.4</v>
      </c>
      <c r="G47" s="21">
        <v>174</v>
      </c>
      <c r="H47" s="19">
        <v>1.2095137135245E-2</v>
      </c>
      <c r="I47" s="19">
        <v>4.2174913652324999E-3</v>
      </c>
      <c r="J47" s="19">
        <v>0.17612464095448599</v>
      </c>
      <c r="K47" s="20">
        <v>2.2999999999999998</v>
      </c>
      <c r="L47" s="21">
        <v>276</v>
      </c>
      <c r="M47" s="19">
        <v>3.9692834867008697E-2</v>
      </c>
      <c r="N47" s="19">
        <v>5.7581508062039197E-3</v>
      </c>
      <c r="O47" s="19">
        <v>0.145450370445557</v>
      </c>
      <c r="P47" s="20">
        <v>1.7</v>
      </c>
      <c r="Q47" s="18">
        <v>273</v>
      </c>
      <c r="R47" s="19">
        <v>0.14737547183972199</v>
      </c>
      <c r="S47" s="19">
        <v>8.1762648654218201E-2</v>
      </c>
      <c r="T47" s="19">
        <v>7.98974479757147E-2</v>
      </c>
      <c r="U47" s="20">
        <v>1.8</v>
      </c>
      <c r="V47" s="18">
        <v>434</v>
      </c>
      <c r="W47" s="19">
        <v>0.12584498566858701</v>
      </c>
      <c r="X47" s="19">
        <v>5.61445684514967E-2</v>
      </c>
      <c r="Y47" s="19">
        <v>0.104025910420393</v>
      </c>
      <c r="Z47" s="20">
        <v>1.3</v>
      </c>
      <c r="AA47" s="18">
        <v>580</v>
      </c>
      <c r="AB47" s="19">
        <v>0.77544356349645305</v>
      </c>
      <c r="AC47" s="19">
        <v>0.444569645429365</v>
      </c>
      <c r="AD47" s="19">
        <v>5.1069074658908399E-2</v>
      </c>
      <c r="AE47" s="20">
        <v>1</v>
      </c>
      <c r="AF47" s="18">
        <v>577</v>
      </c>
      <c r="AG47" s="19">
        <v>0.77493068482348504</v>
      </c>
      <c r="AH47" s="19">
        <v>0.37625878140971403</v>
      </c>
      <c r="AI47" s="19">
        <v>5.1074115519511798E-2</v>
      </c>
      <c r="AJ47" s="20">
        <v>1</v>
      </c>
    </row>
    <row r="48" spans="1:36" x14ac:dyDescent="0.25">
      <c r="A48" t="s">
        <v>307</v>
      </c>
      <c r="B48" s="18">
        <v>146</v>
      </c>
      <c r="C48" s="19">
        <v>2.6745050618614999E-11</v>
      </c>
      <c r="D48" s="19">
        <v>1.3095133534504799E-11</v>
      </c>
      <c r="E48" s="19">
        <v>0.83252651278073497</v>
      </c>
      <c r="F48" s="20">
        <v>4.0999999999999996</v>
      </c>
      <c r="G48" s="21">
        <v>118</v>
      </c>
      <c r="H48" s="19">
        <v>2.3510617890668498E-3</v>
      </c>
      <c r="I48" s="19">
        <v>1.6250221521256999E-3</v>
      </c>
      <c r="J48" s="19">
        <v>0.212298962761195</v>
      </c>
      <c r="K48" s="20">
        <v>2.6</v>
      </c>
      <c r="L48" s="21">
        <v>165</v>
      </c>
      <c r="M48" s="19">
        <v>2.7545170588893999E-7</v>
      </c>
      <c r="N48" s="19">
        <v>8.3914242509073204E-7</v>
      </c>
      <c r="O48" s="19">
        <v>0.68637591959173905</v>
      </c>
      <c r="P48" s="20">
        <v>2.1</v>
      </c>
      <c r="Q48" s="18">
        <v>476</v>
      </c>
      <c r="R48" s="19">
        <v>0.22669200944432599</v>
      </c>
      <c r="S48" s="19">
        <v>0.12576678391281201</v>
      </c>
      <c r="T48" s="19">
        <v>7.0290088279562596E-2</v>
      </c>
      <c r="U48" s="20">
        <v>1.2</v>
      </c>
      <c r="V48" s="18">
        <v>79</v>
      </c>
      <c r="W48" s="19">
        <v>1.2027204310260899E-7</v>
      </c>
      <c r="X48" s="19">
        <v>4.7755844300045004E-6</v>
      </c>
      <c r="Y48" s="19">
        <v>1</v>
      </c>
      <c r="Z48" s="20">
        <v>2.8</v>
      </c>
      <c r="AA48" s="18">
        <v>158</v>
      </c>
      <c r="AB48" s="19">
        <v>9.4556462814143695E-4</v>
      </c>
      <c r="AC48" s="19">
        <v>3.79471241849721E-3</v>
      </c>
      <c r="AD48" s="19">
        <v>0.26939000844357203</v>
      </c>
      <c r="AE48" s="20">
        <v>1.7</v>
      </c>
      <c r="AF48" s="18">
        <v>132</v>
      </c>
      <c r="AG48" s="19">
        <v>1.7689745181792499E-5</v>
      </c>
      <c r="AH48" s="19">
        <v>8.5890546030781197E-5</v>
      </c>
      <c r="AI48" s="19">
        <v>0.51657800485469096</v>
      </c>
      <c r="AJ48" s="20">
        <v>1.9</v>
      </c>
    </row>
    <row r="49" spans="1:36" x14ac:dyDescent="0.25">
      <c r="A49" t="s">
        <v>267</v>
      </c>
      <c r="B49" s="18">
        <v>169</v>
      </c>
      <c r="C49" s="19">
        <v>1.5659696991945402E-2</v>
      </c>
      <c r="D49" s="19">
        <v>1.09534724837585E-3</v>
      </c>
      <c r="E49" s="19">
        <v>0.188387492525909</v>
      </c>
      <c r="F49" s="20">
        <v>3.8</v>
      </c>
      <c r="G49" s="21">
        <v>355</v>
      </c>
      <c r="H49" s="19">
        <v>0.203136557700169</v>
      </c>
      <c r="I49" s="19">
        <v>3.51013112144061E-2</v>
      </c>
      <c r="J49" s="19">
        <v>9.8722166325117502E-2</v>
      </c>
      <c r="K49" s="20">
        <v>2.1</v>
      </c>
      <c r="L49" s="21">
        <v>391</v>
      </c>
      <c r="M49" s="19">
        <v>0.28730930973657398</v>
      </c>
      <c r="N49" s="19">
        <v>4.1679319177693797E-2</v>
      </c>
      <c r="O49" s="19">
        <v>8.0156969269399705E-2</v>
      </c>
      <c r="P49" s="20">
        <v>1.8</v>
      </c>
      <c r="Q49" s="18">
        <v>267</v>
      </c>
      <c r="R49" s="19">
        <v>9.7229422526533799E-2</v>
      </c>
      <c r="S49" s="19">
        <v>6.0583156381073699E-2</v>
      </c>
      <c r="T49" s="19">
        <v>9.0207235705793198E-2</v>
      </c>
      <c r="U49" s="20">
        <v>1.8</v>
      </c>
      <c r="V49" s="18">
        <v>64</v>
      </c>
      <c r="W49" s="19">
        <v>5.0051188338862103E-3</v>
      </c>
      <c r="X49" s="19">
        <v>8.9319486345539097E-3</v>
      </c>
      <c r="Y49" s="19">
        <v>0.305111420209911</v>
      </c>
      <c r="Z49" s="20">
        <v>3</v>
      </c>
      <c r="AA49" s="18">
        <v>274</v>
      </c>
      <c r="AB49" s="19">
        <v>0.38964581757238498</v>
      </c>
      <c r="AC49" s="19">
        <v>0.22338789193132899</v>
      </c>
      <c r="AD49" s="19">
        <v>5.9981760434730497E-2</v>
      </c>
      <c r="AE49" s="20">
        <v>1.7</v>
      </c>
      <c r="AF49" s="18">
        <v>282</v>
      </c>
      <c r="AG49" s="19">
        <v>0.25743075856895598</v>
      </c>
      <c r="AH49" s="19">
        <v>0.12499257728915</v>
      </c>
      <c r="AI49" s="19">
        <v>6.7678219203480799E-2</v>
      </c>
      <c r="AJ49" s="20">
        <v>1.5</v>
      </c>
    </row>
    <row r="50" spans="1:36" x14ac:dyDescent="0.25">
      <c r="A50" t="s">
        <v>298</v>
      </c>
      <c r="B50" s="18">
        <v>332</v>
      </c>
      <c r="C50" s="19">
        <v>3.2121289740394403E-5</v>
      </c>
      <c r="D50" s="19">
        <v>4.4935692369426099E-6</v>
      </c>
      <c r="E50" s="19">
        <v>0.33484113753383798</v>
      </c>
      <c r="F50" s="20">
        <v>2.6</v>
      </c>
      <c r="G50" s="21">
        <v>143</v>
      </c>
      <c r="H50" s="19">
        <v>1.7888722776714301E-3</v>
      </c>
      <c r="I50" s="19">
        <v>1.2364443555068899E-3</v>
      </c>
      <c r="J50" s="19">
        <v>0.22174246758734401</v>
      </c>
      <c r="K50" s="20">
        <v>2.5</v>
      </c>
      <c r="L50" s="21">
        <v>309</v>
      </c>
      <c r="M50" s="19">
        <v>1.25204800317697E-2</v>
      </c>
      <c r="N50" s="19">
        <v>3.6326360881277198E-3</v>
      </c>
      <c r="O50" s="19">
        <v>0.16208456093141899</v>
      </c>
      <c r="P50" s="20">
        <v>1.6</v>
      </c>
      <c r="Q50" s="18">
        <v>510</v>
      </c>
      <c r="R50" s="19">
        <v>0.31580359303094901</v>
      </c>
      <c r="S50" s="19">
        <v>0.175205126731065</v>
      </c>
      <c r="T50" s="19">
        <v>6.3717553727756407E-2</v>
      </c>
      <c r="U50" s="20">
        <v>1.1000000000000001</v>
      </c>
      <c r="V50" s="18">
        <v>247</v>
      </c>
      <c r="W50" s="19">
        <v>2.6760103238167601E-2</v>
      </c>
      <c r="X50" s="19">
        <v>2.38775417239281E-2</v>
      </c>
      <c r="Y50" s="19">
        <v>0.18306222764243099</v>
      </c>
      <c r="Z50" s="20">
        <v>1.5</v>
      </c>
      <c r="AA50" s="18">
        <v>270</v>
      </c>
      <c r="AB50" s="19">
        <v>0.16558189388950201</v>
      </c>
      <c r="AC50" s="19">
        <v>9.4929776093648097E-2</v>
      </c>
      <c r="AD50" s="19">
        <v>7.7187517192924202E-2</v>
      </c>
      <c r="AE50" s="20">
        <v>1.7</v>
      </c>
      <c r="AF50" s="18">
        <v>181</v>
      </c>
      <c r="AG50" s="19">
        <v>2.0857321064927598E-3</v>
      </c>
      <c r="AH50" s="19">
        <v>3.6343678225492101E-3</v>
      </c>
      <c r="AI50" s="19">
        <v>0.230169052958618</v>
      </c>
      <c r="AJ50" s="20">
        <v>1.6</v>
      </c>
    </row>
    <row r="51" spans="1:36" x14ac:dyDescent="0.25">
      <c r="A51" t="s">
        <v>281</v>
      </c>
      <c r="B51" s="18">
        <v>396</v>
      </c>
      <c r="C51" s="19">
        <v>4.8629564455282497E-6</v>
      </c>
      <c r="D51" s="19">
        <v>6.8029744947437004E-7</v>
      </c>
      <c r="E51" s="19">
        <v>0.39387056602231801</v>
      </c>
      <c r="F51" s="20">
        <v>2.2000000000000002</v>
      </c>
      <c r="G51" s="21">
        <v>184</v>
      </c>
      <c r="H51" s="19">
        <v>3.8041193148208301E-5</v>
      </c>
      <c r="I51" s="19">
        <v>8.5454066329288997E-5</v>
      </c>
      <c r="J51" s="19">
        <v>0.38049259644736899</v>
      </c>
      <c r="K51" s="20">
        <v>2.2000000000000002</v>
      </c>
      <c r="L51" s="21">
        <v>306</v>
      </c>
      <c r="M51" s="19">
        <v>2.94245499802607E-2</v>
      </c>
      <c r="N51" s="19">
        <v>4.5760005584616096E-3</v>
      </c>
      <c r="O51" s="19">
        <v>0.14223640967427301</v>
      </c>
      <c r="P51" s="20">
        <v>1.6</v>
      </c>
      <c r="Q51" s="18">
        <v>166</v>
      </c>
      <c r="R51" s="19">
        <v>7.7040972660613605E-4</v>
      </c>
      <c r="S51" s="19">
        <v>2.5645002798618298E-3</v>
      </c>
      <c r="T51" s="19">
        <v>0.28014026524612301</v>
      </c>
      <c r="U51" s="20">
        <v>1.9</v>
      </c>
      <c r="V51" s="18">
        <v>461</v>
      </c>
      <c r="W51" s="19">
        <v>7.6778197492985506E-2</v>
      </c>
      <c r="X51" s="19">
        <v>4.6463073915771202E-2</v>
      </c>
      <c r="Y51" s="19">
        <v>0.12594339533455401</v>
      </c>
      <c r="Z51" s="20">
        <v>1.2</v>
      </c>
      <c r="AA51" s="18">
        <v>181</v>
      </c>
      <c r="AB51" s="19">
        <v>1.4934977565220201E-2</v>
      </c>
      <c r="AC51" s="19">
        <v>2.5687121512986199E-2</v>
      </c>
      <c r="AD51" s="19">
        <v>0.14826737892071801</v>
      </c>
      <c r="AE51" s="20">
        <v>1.6</v>
      </c>
      <c r="AF51" s="18">
        <v>174</v>
      </c>
      <c r="AG51" s="19">
        <v>4.5093594818532701E-3</v>
      </c>
      <c r="AH51" s="19">
        <v>6.5684046462823704E-3</v>
      </c>
      <c r="AI51" s="19">
        <v>0.19545144070096099</v>
      </c>
      <c r="AJ51" s="20">
        <v>1.7</v>
      </c>
    </row>
    <row r="52" spans="1:36" x14ac:dyDescent="0.25">
      <c r="A52" t="s">
        <v>274</v>
      </c>
      <c r="B52" s="18">
        <v>422</v>
      </c>
      <c r="C52" s="19">
        <v>4.7856998388054999E-3</v>
      </c>
      <c r="D52" s="19">
        <v>3.34744864647418E-4</v>
      </c>
      <c r="E52" s="19">
        <v>0.19654561663269399</v>
      </c>
      <c r="F52" s="20">
        <v>2.1</v>
      </c>
      <c r="G52" s="21">
        <v>217</v>
      </c>
      <c r="H52" s="19">
        <v>6.3780267695820996E-3</v>
      </c>
      <c r="I52" s="19">
        <v>3.3063044649504899E-3</v>
      </c>
      <c r="J52" s="19">
        <v>0.18087141149882699</v>
      </c>
      <c r="K52" s="20">
        <v>2.1</v>
      </c>
      <c r="L52" s="21">
        <v>556</v>
      </c>
      <c r="M52" s="19">
        <v>0.16488879981552901</v>
      </c>
      <c r="N52" s="19">
        <v>2.3920049519590699E-2</v>
      </c>
      <c r="O52" s="19">
        <v>0.10437843797577399</v>
      </c>
      <c r="P52" s="20">
        <v>1.3</v>
      </c>
      <c r="Q52" s="18">
        <v>338</v>
      </c>
      <c r="R52" s="19">
        <v>0.159792404087364</v>
      </c>
      <c r="S52" s="19">
        <v>8.8651456242439294E-2</v>
      </c>
      <c r="T52" s="19">
        <v>7.8007032339824506E-2</v>
      </c>
      <c r="U52" s="20">
        <v>1.4</v>
      </c>
      <c r="V52" s="18">
        <v>491</v>
      </c>
      <c r="W52" s="19">
        <v>0.22329070332584999</v>
      </c>
      <c r="X52" s="19">
        <v>9.9619067941857001E-2</v>
      </c>
      <c r="Y52" s="19">
        <v>8.2367179339396399E-2</v>
      </c>
      <c r="Z52" s="20">
        <v>1.2</v>
      </c>
      <c r="AA52" s="18">
        <v>529</v>
      </c>
      <c r="AB52" s="19">
        <v>0.48606378312051701</v>
      </c>
      <c r="AC52" s="19">
        <v>0.27866528770140803</v>
      </c>
      <c r="AD52" s="19">
        <v>5.6478434829097E-2</v>
      </c>
      <c r="AE52" s="20">
        <v>1.1000000000000001</v>
      </c>
      <c r="AF52" s="18">
        <v>374</v>
      </c>
      <c r="AG52" s="19">
        <v>0.20465997915616199</v>
      </c>
      <c r="AH52" s="19">
        <v>9.9370325461012807E-2</v>
      </c>
      <c r="AI52" s="19">
        <v>7.2467301628748995E-2</v>
      </c>
      <c r="AJ52" s="20">
        <v>1.3</v>
      </c>
    </row>
    <row r="53" spans="1:36" x14ac:dyDescent="0.25">
      <c r="A53" t="s">
        <v>232</v>
      </c>
      <c r="B53" s="18">
        <v>243</v>
      </c>
      <c r="C53" s="19">
        <v>5.9957350528883003E-8</v>
      </c>
      <c r="D53" s="19">
        <v>1.2581492277053199E-8</v>
      </c>
      <c r="E53" s="19">
        <v>0.56800236155212303</v>
      </c>
      <c r="F53" s="20">
        <v>3.1</v>
      </c>
      <c r="G53" s="21">
        <v>175</v>
      </c>
      <c r="H53" s="19">
        <v>4.1652360942756502E-4</v>
      </c>
      <c r="I53" s="19">
        <v>4.3184323909568401E-4</v>
      </c>
      <c r="J53" s="19">
        <v>0.27753221771832098</v>
      </c>
      <c r="K53" s="20">
        <v>2.2999999999999998</v>
      </c>
      <c r="L53" s="21">
        <v>610</v>
      </c>
      <c r="M53" s="19">
        <v>0.84745507843173096</v>
      </c>
      <c r="N53" s="19">
        <v>0.122938413430107</v>
      </c>
      <c r="O53" s="19">
        <v>5.5992850876811801E-2</v>
      </c>
      <c r="P53" s="20">
        <v>1.2</v>
      </c>
      <c r="Q53" s="18">
        <v>68</v>
      </c>
      <c r="R53" s="19">
        <v>3.4260220103332601E-5</v>
      </c>
      <c r="S53" s="19">
        <v>2.0908004124244899E-4</v>
      </c>
      <c r="T53" s="19">
        <v>0.47087358664585099</v>
      </c>
      <c r="U53" s="20">
        <v>3.1</v>
      </c>
      <c r="V53" s="18">
        <v>155</v>
      </c>
      <c r="W53" s="19">
        <v>7.06683763909565E-3</v>
      </c>
      <c r="X53" s="19">
        <v>9.48727683010076E-3</v>
      </c>
      <c r="Y53" s="19">
        <v>0.27677270156006001</v>
      </c>
      <c r="Z53" s="20">
        <v>2</v>
      </c>
      <c r="AA53" s="18">
        <v>218</v>
      </c>
      <c r="AB53" s="19">
        <v>1.0847053426890799E-2</v>
      </c>
      <c r="AC53" s="19">
        <v>1.8656176630841102E-2</v>
      </c>
      <c r="AD53" s="19">
        <v>0.16008062742904</v>
      </c>
      <c r="AE53" s="20">
        <v>1.5</v>
      </c>
      <c r="AF53" s="18">
        <v>472</v>
      </c>
      <c r="AG53" s="19">
        <v>0.34330216670208402</v>
      </c>
      <c r="AH53" s="19">
        <v>0.166686462968057</v>
      </c>
      <c r="AI53" s="19">
        <v>6.2189844983437603E-2</v>
      </c>
      <c r="AJ53" s="20">
        <v>1.2</v>
      </c>
    </row>
    <row r="54" spans="1:36" x14ac:dyDescent="0.25">
      <c r="A54" t="s">
        <v>242</v>
      </c>
      <c r="B54" s="18">
        <v>303</v>
      </c>
      <c r="C54" s="19">
        <v>1.9391937433954601E-4</v>
      </c>
      <c r="D54" s="19">
        <v>1.7429618964257299E-5</v>
      </c>
      <c r="E54" s="19">
        <v>0.33055734350855498</v>
      </c>
      <c r="F54" s="20">
        <v>2.8</v>
      </c>
      <c r="G54" s="21">
        <v>152</v>
      </c>
      <c r="H54" s="19">
        <v>2.2368042531783999E-3</v>
      </c>
      <c r="I54" s="19">
        <v>1.5460488866294599E-3</v>
      </c>
      <c r="J54" s="19">
        <v>0.25791053456649998</v>
      </c>
      <c r="K54" s="20">
        <v>2.4</v>
      </c>
      <c r="L54" s="21">
        <v>245</v>
      </c>
      <c r="M54" s="19">
        <v>2.1803468699173201E-2</v>
      </c>
      <c r="N54" s="19">
        <v>4.5760005584616096E-3</v>
      </c>
      <c r="O54" s="19">
        <v>0.144177987511629</v>
      </c>
      <c r="P54" s="20">
        <v>1.8</v>
      </c>
      <c r="Q54" s="18">
        <v>281</v>
      </c>
      <c r="R54" s="19">
        <v>0.105461832754528</v>
      </c>
      <c r="S54" s="19">
        <v>6.0583156381073699E-2</v>
      </c>
      <c r="T54" s="19">
        <v>8.8116428095203397E-2</v>
      </c>
      <c r="U54" s="20">
        <v>1.7</v>
      </c>
      <c r="V54" s="18">
        <v>174</v>
      </c>
      <c r="W54" s="19">
        <v>5.4131812568454203E-3</v>
      </c>
      <c r="X54" s="19">
        <v>9.48727683010076E-3</v>
      </c>
      <c r="Y54" s="19">
        <v>0.29852697089710101</v>
      </c>
      <c r="Z54" s="20">
        <v>1.9</v>
      </c>
      <c r="AA54" s="18">
        <v>488</v>
      </c>
      <c r="AB54" s="19">
        <v>0.55109090000454697</v>
      </c>
      <c r="AC54" s="19">
        <v>0.31594599213601099</v>
      </c>
      <c r="AD54" s="19">
        <v>5.4720062504905603E-2</v>
      </c>
      <c r="AE54" s="20">
        <v>1.1000000000000001</v>
      </c>
      <c r="AF54" s="18">
        <v>335</v>
      </c>
      <c r="AG54" s="19">
        <v>0.17620397728960499</v>
      </c>
      <c r="AH54" s="19">
        <v>8.5553837359832102E-2</v>
      </c>
      <c r="AI54" s="19">
        <v>7.5773985727914203E-2</v>
      </c>
      <c r="AJ54" s="20">
        <v>1.4</v>
      </c>
    </row>
    <row r="55" spans="1:36" x14ac:dyDescent="0.25">
      <c r="A55" t="s">
        <v>288</v>
      </c>
      <c r="B55" s="18">
        <v>258</v>
      </c>
      <c r="C55" s="19">
        <v>7.8805451575458797E-7</v>
      </c>
      <c r="D55" s="19">
        <v>1.6536590954076501E-7</v>
      </c>
      <c r="E55" s="19">
        <v>0.49192072260995601</v>
      </c>
      <c r="F55" s="20">
        <v>3</v>
      </c>
      <c r="G55" s="21">
        <v>406</v>
      </c>
      <c r="H55" s="19">
        <v>9.0026149920016396E-2</v>
      </c>
      <c r="I55" s="19">
        <v>1.55562147038127E-2</v>
      </c>
      <c r="J55" s="19">
        <v>0.114920562217255</v>
      </c>
      <c r="K55" s="20">
        <v>1.8</v>
      </c>
      <c r="L55" s="21">
        <v>261</v>
      </c>
      <c r="M55" s="19">
        <v>9.2205660223741992E-3</v>
      </c>
      <c r="N55" s="19">
        <v>2.67521379378825E-3</v>
      </c>
      <c r="O55" s="19">
        <v>0.19282427837227201</v>
      </c>
      <c r="P55" s="20">
        <v>1.8</v>
      </c>
      <c r="Q55" s="18">
        <v>151</v>
      </c>
      <c r="R55" s="19">
        <v>3.0986493435603002E-4</v>
      </c>
      <c r="S55" s="19">
        <v>1.0314624587828699E-3</v>
      </c>
      <c r="T55" s="19">
        <v>0.33083187129975999</v>
      </c>
      <c r="U55" s="20">
        <v>2</v>
      </c>
      <c r="V55" s="18">
        <v>286</v>
      </c>
      <c r="W55" s="19">
        <v>6.0292247842184898E-2</v>
      </c>
      <c r="X55" s="19">
        <v>4.6463073915771202E-2</v>
      </c>
      <c r="Y55" s="19">
        <v>0.137773857484881</v>
      </c>
      <c r="Z55" s="20">
        <v>1.7</v>
      </c>
      <c r="AA55" s="18">
        <v>204</v>
      </c>
      <c r="AB55" s="19">
        <v>1.1086788668476099E-2</v>
      </c>
      <c r="AC55" s="19">
        <v>1.9068504553976899E-2</v>
      </c>
      <c r="AD55" s="19">
        <v>0.159255076805917</v>
      </c>
      <c r="AE55" s="20">
        <v>1.5</v>
      </c>
      <c r="AF55" s="18">
        <v>192</v>
      </c>
      <c r="AG55" s="19">
        <v>9.9428775166311399E-3</v>
      </c>
      <c r="AH55" s="19">
        <v>1.44829533197507E-2</v>
      </c>
      <c r="AI55" s="19">
        <v>0.163393931438963</v>
      </c>
      <c r="AJ55" s="20">
        <v>1.6</v>
      </c>
    </row>
    <row r="56" spans="1:36" x14ac:dyDescent="0.25">
      <c r="A56" t="s">
        <v>279</v>
      </c>
      <c r="B56" s="18">
        <v>213</v>
      </c>
      <c r="C56" s="19">
        <v>7.4869024205836897E-6</v>
      </c>
      <c r="D56" s="19">
        <v>1.04737121918296E-6</v>
      </c>
      <c r="E56" s="19">
        <v>0.38470049126480699</v>
      </c>
      <c r="F56" s="20">
        <v>3.4</v>
      </c>
      <c r="G56" s="21">
        <v>325</v>
      </c>
      <c r="H56" s="19">
        <v>0.11158661374309101</v>
      </c>
      <c r="I56" s="19">
        <v>1.9281790046571799E-2</v>
      </c>
      <c r="J56" s="19">
        <v>0.10386714572101</v>
      </c>
      <c r="K56" s="20">
        <v>2.7</v>
      </c>
      <c r="L56" s="21">
        <v>335</v>
      </c>
      <c r="M56" s="19">
        <v>8.1796004059917493E-3</v>
      </c>
      <c r="N56" s="19">
        <v>2.3731926847751902E-3</v>
      </c>
      <c r="O56" s="19">
        <v>0.17268219445844499</v>
      </c>
      <c r="P56" s="20">
        <v>1.5</v>
      </c>
      <c r="Q56" s="18">
        <v>534</v>
      </c>
      <c r="R56" s="19">
        <v>0.58814164149933501</v>
      </c>
      <c r="S56" s="19">
        <v>0.326295941872356</v>
      </c>
      <c r="T56" s="19">
        <v>5.3885444768587802E-2</v>
      </c>
      <c r="U56" s="20">
        <v>1.1000000000000001</v>
      </c>
      <c r="V56" s="18">
        <v>202</v>
      </c>
      <c r="W56" s="19">
        <v>1.5799852700981701E-4</v>
      </c>
      <c r="X56" s="19">
        <v>7.0489571497901597E-4</v>
      </c>
      <c r="Y56" s="19">
        <v>0.65803047048858199</v>
      </c>
      <c r="Z56" s="20">
        <v>1.7</v>
      </c>
      <c r="AA56" s="18">
        <v>45</v>
      </c>
      <c r="AB56" s="19">
        <v>2.0466179470968101E-4</v>
      </c>
      <c r="AC56" s="19">
        <v>1.41127781027499E-3</v>
      </c>
      <c r="AD56" s="19">
        <v>0.35543283447490898</v>
      </c>
      <c r="AE56" s="20">
        <v>2.6</v>
      </c>
      <c r="AF56" s="18">
        <v>77</v>
      </c>
      <c r="AG56" s="19">
        <v>1.5600348166056E-5</v>
      </c>
      <c r="AH56" s="19">
        <v>8.3320288072616497E-5</v>
      </c>
      <c r="AI56" s="19">
        <v>0.52539017676521504</v>
      </c>
      <c r="AJ56" s="20">
        <v>2.2999999999999998</v>
      </c>
    </row>
    <row r="57" spans="1:36" x14ac:dyDescent="0.25">
      <c r="A57" t="s">
        <v>282</v>
      </c>
      <c r="B57" s="18">
        <v>308</v>
      </c>
      <c r="C57" s="19">
        <v>8.8329742409243295E-9</v>
      </c>
      <c r="D57" s="19">
        <v>2.4713566385729302E-9</v>
      </c>
      <c r="E57" s="19">
        <v>0.69318374902450697</v>
      </c>
      <c r="F57" s="20">
        <v>2.7</v>
      </c>
      <c r="G57" s="21">
        <v>577</v>
      </c>
      <c r="H57" s="19">
        <v>0.23659283448294499</v>
      </c>
      <c r="I57" s="19">
        <v>4.0882442866547797E-2</v>
      </c>
      <c r="J57" s="19">
        <v>8.4878435051752493E-2</v>
      </c>
      <c r="K57" s="20">
        <v>1.3</v>
      </c>
      <c r="L57" s="21">
        <v>159</v>
      </c>
      <c r="M57" s="19">
        <v>3.4017051434065399E-4</v>
      </c>
      <c r="N57" s="19">
        <v>1.9739110375565399E-4</v>
      </c>
      <c r="O57" s="19">
        <v>0.33143405391254699</v>
      </c>
      <c r="P57" s="20">
        <v>2.2000000000000002</v>
      </c>
      <c r="Q57" s="18">
        <v>168</v>
      </c>
      <c r="R57" s="19">
        <v>1.17509778490298E-3</v>
      </c>
      <c r="S57" s="19">
        <v>3.25967089780935E-3</v>
      </c>
      <c r="T57" s="19">
        <v>0.25825184184258398</v>
      </c>
      <c r="U57" s="20">
        <v>1.9</v>
      </c>
      <c r="V57" s="18">
        <v>81</v>
      </c>
      <c r="W57" s="19">
        <v>9.7011754132236798E-5</v>
      </c>
      <c r="X57" s="19">
        <v>5.0643102647753805E-4</v>
      </c>
      <c r="Y57" s="19">
        <v>0.71025664196854099</v>
      </c>
      <c r="Z57" s="20">
        <v>2.7</v>
      </c>
      <c r="AA57" s="18">
        <v>205</v>
      </c>
      <c r="AB57" s="19">
        <v>8.9076679872235299E-4</v>
      </c>
      <c r="AC57" s="19">
        <v>3.6247272739491302E-3</v>
      </c>
      <c r="AD57" s="19">
        <v>0.272497730529425</v>
      </c>
      <c r="AE57" s="20">
        <v>1.5</v>
      </c>
      <c r="AF57" s="18">
        <v>403</v>
      </c>
      <c r="AG57" s="19">
        <v>0.17345058919182299</v>
      </c>
      <c r="AH57" s="19">
        <v>8.4216961080819802E-2</v>
      </c>
      <c r="AI57" s="19">
        <v>7.6129839753884904E-2</v>
      </c>
      <c r="AJ57" s="20">
        <v>1.2</v>
      </c>
    </row>
    <row r="58" spans="1:36" x14ac:dyDescent="0.25">
      <c r="A58" t="s">
        <v>308</v>
      </c>
      <c r="B58" s="18">
        <v>322</v>
      </c>
      <c r="C58" s="19">
        <v>1.6257284778387001E-6</v>
      </c>
      <c r="D58" s="19">
        <v>2.5871212312950598E-7</v>
      </c>
      <c r="E58" s="19">
        <v>0.44513703303020202</v>
      </c>
      <c r="F58" s="20">
        <v>2.6</v>
      </c>
      <c r="G58" s="21">
        <v>120</v>
      </c>
      <c r="H58" s="19">
        <v>4.4035859327884398E-5</v>
      </c>
      <c r="I58" s="19">
        <v>9.6549660979498606E-5</v>
      </c>
      <c r="J58" s="19">
        <v>0.37757140486264001</v>
      </c>
      <c r="K58" s="20">
        <v>2.6</v>
      </c>
      <c r="L58" s="21">
        <v>329</v>
      </c>
      <c r="M58" s="19">
        <v>1.2735294993114699E-2</v>
      </c>
      <c r="N58" s="19">
        <v>3.69496154041642E-3</v>
      </c>
      <c r="O58" s="19">
        <v>0.197646245952461</v>
      </c>
      <c r="P58" s="20">
        <v>1.5</v>
      </c>
      <c r="Q58" s="18">
        <v>148</v>
      </c>
      <c r="R58" s="19">
        <v>1.55092870323347E-3</v>
      </c>
      <c r="S58" s="19">
        <v>3.7745768355923102E-3</v>
      </c>
      <c r="T58" s="19">
        <v>0.244429581303551</v>
      </c>
      <c r="U58" s="20">
        <v>2</v>
      </c>
      <c r="V58" s="18">
        <v>554</v>
      </c>
      <c r="W58" s="19">
        <v>0.38660220986036398</v>
      </c>
      <c r="X58" s="19">
        <v>0.17247897577871499</v>
      </c>
      <c r="Y58" s="19">
        <v>6.5610413583469196E-2</v>
      </c>
      <c r="Z58" s="20">
        <v>1.1000000000000001</v>
      </c>
      <c r="AA58" s="18">
        <v>487</v>
      </c>
      <c r="AB58" s="19">
        <v>0.38388747627935699</v>
      </c>
      <c r="AC58" s="19">
        <v>0.22008657657143299</v>
      </c>
      <c r="AD58" s="19">
        <v>6.0234252982929198E-2</v>
      </c>
      <c r="AE58" s="20">
        <v>1.1000000000000001</v>
      </c>
      <c r="AF58" s="18">
        <v>370</v>
      </c>
      <c r="AG58" s="19">
        <v>8.2063930334113702E-2</v>
      </c>
      <c r="AH58" s="19">
        <v>5.38302711993578E-2</v>
      </c>
      <c r="AI58" s="19">
        <v>9.46860593419558E-2</v>
      </c>
      <c r="AJ58" s="20">
        <v>1.3</v>
      </c>
    </row>
    <row r="59" spans="1:36" x14ac:dyDescent="0.25">
      <c r="A59" t="s">
        <v>268</v>
      </c>
      <c r="B59" s="18">
        <v>229</v>
      </c>
      <c r="C59" s="19">
        <v>4.7960386693931501E-3</v>
      </c>
      <c r="D59" s="19">
        <v>3.35468033789288E-4</v>
      </c>
      <c r="E59" s="19">
        <v>0.18943409375171999</v>
      </c>
      <c r="F59" s="20">
        <v>3.2</v>
      </c>
      <c r="G59" s="21">
        <v>73</v>
      </c>
      <c r="H59" s="19">
        <v>3.2915004350568801E-2</v>
      </c>
      <c r="I59" s="19">
        <v>9.5202473652041802E-3</v>
      </c>
      <c r="J59" s="19">
        <v>0.132209535218478</v>
      </c>
      <c r="K59" s="20">
        <v>3.1</v>
      </c>
      <c r="L59" s="21">
        <v>313</v>
      </c>
      <c r="M59" s="19">
        <v>2.17908973857887E-2</v>
      </c>
      <c r="N59" s="19">
        <v>4.5760005584616096E-3</v>
      </c>
      <c r="O59" s="19">
        <v>0.161890525745264</v>
      </c>
      <c r="P59" s="20">
        <v>1.6</v>
      </c>
      <c r="Q59" s="18">
        <v>253</v>
      </c>
      <c r="R59" s="19">
        <v>0.14956084649014101</v>
      </c>
      <c r="S59" s="19">
        <v>8.2975075779909493E-2</v>
      </c>
      <c r="T59" s="19">
        <v>7.9550602145202001E-2</v>
      </c>
      <c r="U59" s="20">
        <v>2.2999999999999998</v>
      </c>
      <c r="V59" s="18">
        <v>565</v>
      </c>
      <c r="W59" s="19">
        <v>0.65751033412941495</v>
      </c>
      <c r="X59" s="19">
        <v>0.29334211264732102</v>
      </c>
      <c r="Y59" s="19">
        <v>5.3951716019362099E-2</v>
      </c>
      <c r="Z59" s="20">
        <v>1.1000000000000001</v>
      </c>
      <c r="AA59" s="18">
        <v>464</v>
      </c>
      <c r="AB59" s="19">
        <v>0.19762092365773701</v>
      </c>
      <c r="AC59" s="19">
        <v>0.113298076218213</v>
      </c>
      <c r="AD59" s="19">
        <v>7.3227897802331104E-2</v>
      </c>
      <c r="AE59" s="20">
        <v>1.2</v>
      </c>
      <c r="AF59" s="18">
        <v>573</v>
      </c>
      <c r="AG59" s="19">
        <v>0.81081258551441204</v>
      </c>
      <c r="AH59" s="19">
        <v>0.39368083023683997</v>
      </c>
      <c r="AI59" s="19">
        <v>5.0752093021929102E-2</v>
      </c>
      <c r="AJ59" s="20">
        <v>1</v>
      </c>
    </row>
    <row r="60" spans="1:36" x14ac:dyDescent="0.25">
      <c r="A60" t="s">
        <v>230</v>
      </c>
      <c r="B60" s="18">
        <v>230</v>
      </c>
      <c r="C60" s="19">
        <v>1.2260058745994199E-8</v>
      </c>
      <c r="D60" s="19">
        <v>3.4302123774829702E-9</v>
      </c>
      <c r="E60" s="19">
        <v>0.60673849943035096</v>
      </c>
      <c r="F60" s="20">
        <v>3.2</v>
      </c>
      <c r="G60" s="21">
        <v>499</v>
      </c>
      <c r="H60" s="19">
        <v>0.25536364093592101</v>
      </c>
      <c r="I60" s="19">
        <v>4.4125974835932599E-2</v>
      </c>
      <c r="J60" s="19">
        <v>9.3492025879021307E-2</v>
      </c>
      <c r="K60" s="20">
        <v>1.5</v>
      </c>
      <c r="L60" s="21">
        <v>301</v>
      </c>
      <c r="M60" s="19">
        <v>1.16408928645663E-2</v>
      </c>
      <c r="N60" s="19">
        <v>3.3774366007175401E-3</v>
      </c>
      <c r="O60" s="19">
        <v>0.16256915490458099</v>
      </c>
      <c r="P60" s="20">
        <v>1.6</v>
      </c>
      <c r="Q60" s="18">
        <v>157</v>
      </c>
      <c r="R60" s="19">
        <v>3.6784797376512302E-3</v>
      </c>
      <c r="S60" s="19">
        <v>8.1631561240619495E-3</v>
      </c>
      <c r="T60" s="19">
        <v>0.204286673962258</v>
      </c>
      <c r="U60" s="20">
        <v>1.9</v>
      </c>
      <c r="V60" s="18">
        <v>205</v>
      </c>
      <c r="W60" s="19">
        <v>4.4321419111121802E-3</v>
      </c>
      <c r="X60" s="19">
        <v>7.9094353610721108E-3</v>
      </c>
      <c r="Y60" s="19">
        <v>0.315493135838676</v>
      </c>
      <c r="Z60" s="20">
        <v>1.7</v>
      </c>
      <c r="AA60" s="18">
        <v>171</v>
      </c>
      <c r="AB60" s="19">
        <v>5.8224997220764898E-3</v>
      </c>
      <c r="AC60" s="19">
        <v>1.12860134525177E-2</v>
      </c>
      <c r="AD60" s="19">
        <v>0.184700990931461</v>
      </c>
      <c r="AE60" s="20">
        <v>1.7</v>
      </c>
      <c r="AF60" s="18">
        <v>38</v>
      </c>
      <c r="AG60" s="19">
        <v>2.00044868260418E-5</v>
      </c>
      <c r="AH60" s="19">
        <v>9.6575031982191095E-5</v>
      </c>
      <c r="AI60" s="19">
        <v>0.50798922871381202</v>
      </c>
      <c r="AJ60" s="20">
        <v>3.2</v>
      </c>
    </row>
    <row r="61" spans="1:36" x14ac:dyDescent="0.25">
      <c r="A61" t="s">
        <v>577</v>
      </c>
      <c r="B61" s="18">
        <v>234</v>
      </c>
      <c r="C61" s="19">
        <v>2.1632545754712801E-9</v>
      </c>
      <c r="D61" s="19">
        <v>7.5656474962373103E-10</v>
      </c>
      <c r="E61" s="19">
        <v>0.69008738360677202</v>
      </c>
      <c r="F61" s="20">
        <v>3.2</v>
      </c>
      <c r="G61" s="21">
        <v>471</v>
      </c>
      <c r="H61" s="19">
        <v>0.59475439147210496</v>
      </c>
      <c r="I61" s="19">
        <v>0.10277155046612101</v>
      </c>
      <c r="J61" s="19">
        <v>6.4265520515425098E-2</v>
      </c>
      <c r="K61" s="20">
        <v>1.6</v>
      </c>
      <c r="L61" s="21">
        <v>318</v>
      </c>
      <c r="M61" s="19">
        <v>1.67836614644789E-3</v>
      </c>
      <c r="N61" s="19">
        <v>7.3043047277837104E-4</v>
      </c>
      <c r="O61" s="19">
        <v>0.22720936265098801</v>
      </c>
      <c r="P61" s="20">
        <v>1.6</v>
      </c>
      <c r="Q61" s="18">
        <v>199</v>
      </c>
      <c r="R61" s="19">
        <v>1.9100659823880701E-3</v>
      </c>
      <c r="S61" s="19">
        <v>4.2387529451091898E-3</v>
      </c>
      <c r="T61" s="19">
        <v>0.234350490579849</v>
      </c>
      <c r="U61" s="20">
        <v>1.7</v>
      </c>
      <c r="V61" s="18">
        <v>111</v>
      </c>
      <c r="W61" s="19">
        <v>1.4253505360576301E-3</v>
      </c>
      <c r="X61" s="19">
        <v>3.17953434194877E-3</v>
      </c>
      <c r="Y61" s="19">
        <v>0.42164496463281198</v>
      </c>
      <c r="Z61" s="20">
        <v>2.4</v>
      </c>
      <c r="AA61" s="18">
        <v>88</v>
      </c>
      <c r="AB61" s="19">
        <v>1.6686900778710701E-3</v>
      </c>
      <c r="AC61" s="19">
        <v>4.9774721419021404E-3</v>
      </c>
      <c r="AD61" s="19">
        <v>0.240859198195673</v>
      </c>
      <c r="AE61" s="20">
        <v>2.1</v>
      </c>
      <c r="AF61" s="18">
        <v>116</v>
      </c>
      <c r="AG61" s="19">
        <v>4.4825225864464299E-7</v>
      </c>
      <c r="AH61" s="19">
        <v>4.57051951871575E-6</v>
      </c>
      <c r="AI61" s="19">
        <v>0.77010981959171798</v>
      </c>
      <c r="AJ61" s="20">
        <v>2</v>
      </c>
    </row>
    <row r="62" spans="1:36" x14ac:dyDescent="0.25">
      <c r="A62" t="s">
        <v>303</v>
      </c>
      <c r="B62" s="18">
        <v>237</v>
      </c>
      <c r="C62" s="19">
        <v>4.1380688996428501E-4</v>
      </c>
      <c r="D62" s="19">
        <v>2.8944508857002998E-5</v>
      </c>
      <c r="E62" s="19">
        <v>0.31445397194449998</v>
      </c>
      <c r="F62" s="20">
        <v>3.2</v>
      </c>
      <c r="G62" s="21">
        <v>171</v>
      </c>
      <c r="H62" s="19">
        <v>1.0946283271192901E-2</v>
      </c>
      <c r="I62" s="19">
        <v>4.2174913652324999E-3</v>
      </c>
      <c r="J62" s="19">
        <v>0.20427769424463499</v>
      </c>
      <c r="K62" s="20">
        <v>2.2999999999999998</v>
      </c>
      <c r="L62" s="21">
        <v>507</v>
      </c>
      <c r="M62" s="19">
        <v>0.28794039607639998</v>
      </c>
      <c r="N62" s="19">
        <v>4.1770869461986299E-2</v>
      </c>
      <c r="O62" s="19">
        <v>8.2957526882649596E-2</v>
      </c>
      <c r="P62" s="20">
        <v>1.4</v>
      </c>
      <c r="Q62" s="18">
        <v>231</v>
      </c>
      <c r="R62" s="19">
        <v>3.2370690086715399E-2</v>
      </c>
      <c r="S62" s="19">
        <v>3.5917962836218897E-2</v>
      </c>
      <c r="T62" s="19">
        <v>0.12200727577793399</v>
      </c>
      <c r="U62" s="20">
        <v>1.5</v>
      </c>
      <c r="V62" s="18">
        <v>137</v>
      </c>
      <c r="W62" s="19">
        <v>1.32640631721192E-3</v>
      </c>
      <c r="X62" s="19">
        <v>3.17953434194877E-3</v>
      </c>
      <c r="Y62" s="19">
        <v>0.42889207831173498</v>
      </c>
      <c r="Z62" s="20">
        <v>2.2000000000000002</v>
      </c>
      <c r="AA62" s="18">
        <v>305</v>
      </c>
      <c r="AB62" s="19">
        <v>0.13839949611406599</v>
      </c>
      <c r="AC62" s="19">
        <v>7.9345832258384499E-2</v>
      </c>
      <c r="AD62" s="19">
        <v>8.1392275139810399E-2</v>
      </c>
      <c r="AE62" s="20">
        <v>1.5</v>
      </c>
      <c r="AF62" s="18">
        <v>437</v>
      </c>
      <c r="AG62" s="19">
        <v>0.48364928131576801</v>
      </c>
      <c r="AH62" s="19">
        <v>0.23483040842421399</v>
      </c>
      <c r="AI62" s="19">
        <v>5.6551886292554199E-2</v>
      </c>
      <c r="AJ62" s="20">
        <v>1.2</v>
      </c>
    </row>
    <row r="63" spans="1:36" x14ac:dyDescent="0.25">
      <c r="A63" t="s">
        <v>295</v>
      </c>
      <c r="B63" s="18">
        <v>240</v>
      </c>
      <c r="C63" s="19">
        <v>2.55009346972201E-11</v>
      </c>
      <c r="D63" s="19">
        <v>1.3095133534504799E-11</v>
      </c>
      <c r="E63" s="19">
        <v>0.819554273205647</v>
      </c>
      <c r="F63" s="20">
        <v>3.1</v>
      </c>
      <c r="G63" s="21">
        <v>147</v>
      </c>
      <c r="H63" s="19">
        <v>5.3035939862056104E-7</v>
      </c>
      <c r="I63" s="19">
        <v>3.3543548311145499E-6</v>
      </c>
      <c r="J63" s="19">
        <v>0.60375973046979103</v>
      </c>
      <c r="K63" s="20">
        <v>2.5</v>
      </c>
      <c r="L63" s="21">
        <v>144</v>
      </c>
      <c r="M63" s="19">
        <v>9.6930369700709494E-6</v>
      </c>
      <c r="N63" s="19">
        <v>1.2655324808042901E-5</v>
      </c>
      <c r="O63" s="19">
        <v>0.50928470485021904</v>
      </c>
      <c r="P63" s="20">
        <v>2.2999999999999998</v>
      </c>
      <c r="Q63" s="18">
        <v>530</v>
      </c>
      <c r="R63" s="19">
        <v>0.60024237535133396</v>
      </c>
      <c r="S63" s="19">
        <v>0.33300932530074101</v>
      </c>
      <c r="T63" s="19">
        <v>5.3635966301063397E-2</v>
      </c>
      <c r="U63" s="20">
        <v>1.1000000000000001</v>
      </c>
      <c r="V63" s="18">
        <v>332</v>
      </c>
      <c r="W63" s="19">
        <v>9.9553239940453606E-2</v>
      </c>
      <c r="X63" s="19">
        <v>4.6463073915771202E-2</v>
      </c>
      <c r="Y63" s="19">
        <v>0.114044740201273</v>
      </c>
      <c r="Z63" s="20">
        <v>1.5</v>
      </c>
      <c r="AA63" s="18">
        <v>248</v>
      </c>
      <c r="AB63" s="19">
        <v>2.6730075279923202E-2</v>
      </c>
      <c r="AC63" s="19">
        <v>3.0649245538679499E-2</v>
      </c>
      <c r="AD63" s="19">
        <v>0.12820545051423901</v>
      </c>
      <c r="AE63" s="20">
        <v>1.3</v>
      </c>
      <c r="AF63" s="18">
        <v>239</v>
      </c>
      <c r="AG63" s="19">
        <v>4.9056772400490802E-4</v>
      </c>
      <c r="AH63" s="19">
        <v>1.1909478979727601E-3</v>
      </c>
      <c r="AI63" s="19">
        <v>0.30467700415856303</v>
      </c>
      <c r="AJ63" s="20">
        <v>1.4</v>
      </c>
    </row>
    <row r="64" spans="1:36" x14ac:dyDescent="0.25">
      <c r="A64" t="s">
        <v>266</v>
      </c>
      <c r="B64" s="18">
        <v>281</v>
      </c>
      <c r="C64" s="19">
        <v>8.8312666957079902E-8</v>
      </c>
      <c r="D64" s="19">
        <v>1.85315916644986E-8</v>
      </c>
      <c r="E64" s="19">
        <v>0.56018651600442704</v>
      </c>
      <c r="F64" s="20">
        <v>2.9</v>
      </c>
      <c r="G64" s="21">
        <v>154</v>
      </c>
      <c r="H64" s="19">
        <v>1.4023057252066E-6</v>
      </c>
      <c r="I64" s="19">
        <v>7.5117245133054103E-6</v>
      </c>
      <c r="J64" s="19">
        <v>0.56245560676529205</v>
      </c>
      <c r="K64" s="20">
        <v>2.4</v>
      </c>
      <c r="L64" s="21">
        <v>204</v>
      </c>
      <c r="M64" s="19">
        <v>1.28024679494046E-2</v>
      </c>
      <c r="N64" s="19">
        <v>3.7144508015745899E-3</v>
      </c>
      <c r="O64" s="19">
        <v>0.18822959606298401</v>
      </c>
      <c r="P64" s="20">
        <v>2</v>
      </c>
      <c r="Q64" s="18">
        <v>140</v>
      </c>
      <c r="R64" s="19">
        <v>2.8603170929508698E-4</v>
      </c>
      <c r="S64" s="19">
        <v>1.0314624587828699E-3</v>
      </c>
      <c r="T64" s="19">
        <v>0.33550702878892202</v>
      </c>
      <c r="U64" s="20">
        <v>2.1</v>
      </c>
      <c r="V64" s="18">
        <v>465</v>
      </c>
      <c r="W64" s="19">
        <v>0.196263496803215</v>
      </c>
      <c r="X64" s="19">
        <v>8.7561131436869999E-2</v>
      </c>
      <c r="Y64" s="19">
        <v>8.6883620564831301E-2</v>
      </c>
      <c r="Z64" s="20">
        <v>1.2</v>
      </c>
      <c r="AA64" s="18">
        <v>453</v>
      </c>
      <c r="AB64" s="19">
        <v>0.34800576366316099</v>
      </c>
      <c r="AC64" s="19">
        <v>0.19951522746737499</v>
      </c>
      <c r="AD64" s="19">
        <v>6.1946115585376597E-2</v>
      </c>
      <c r="AE64" s="20">
        <v>1.2</v>
      </c>
      <c r="AF64" s="18">
        <v>484</v>
      </c>
      <c r="AG64" s="19">
        <v>0.72828798834018704</v>
      </c>
      <c r="AH64" s="19">
        <v>0.35361195055868599</v>
      </c>
      <c r="AI64" s="19">
        <v>5.1588075867925999E-2</v>
      </c>
      <c r="AJ64" s="20">
        <v>1.1000000000000001</v>
      </c>
    </row>
    <row r="65" spans="1:36" x14ac:dyDescent="0.25">
      <c r="A65" t="s">
        <v>228</v>
      </c>
      <c r="B65" s="18">
        <v>296</v>
      </c>
      <c r="C65" s="19">
        <v>4.2904338710123497E-3</v>
      </c>
      <c r="D65" s="19">
        <v>3.0010254587742801E-4</v>
      </c>
      <c r="E65" s="19">
        <v>0.19683326668012599</v>
      </c>
      <c r="F65" s="20">
        <v>2.8</v>
      </c>
      <c r="G65" s="21">
        <v>380</v>
      </c>
      <c r="H65" s="19">
        <v>6.5314024314659602E-2</v>
      </c>
      <c r="I65" s="19">
        <v>1.12860428476791E-2</v>
      </c>
      <c r="J65" s="19">
        <v>0.114882887843475</v>
      </c>
      <c r="K65" s="20">
        <v>1.9</v>
      </c>
      <c r="L65" s="21">
        <v>91</v>
      </c>
      <c r="M65" s="19">
        <v>8.9421315053777005E-3</v>
      </c>
      <c r="N65" s="19">
        <v>2.5944300481127299E-3</v>
      </c>
      <c r="O65" s="19">
        <v>0.17914363359274799</v>
      </c>
      <c r="P65" s="20">
        <v>2.8</v>
      </c>
      <c r="Q65" s="18">
        <v>144</v>
      </c>
      <c r="R65" s="19">
        <v>4.3391848212616102E-3</v>
      </c>
      <c r="S65" s="19">
        <v>8.1676175737160003E-3</v>
      </c>
      <c r="T65" s="19">
        <v>0.197102024262445</v>
      </c>
      <c r="U65" s="20">
        <v>2.1</v>
      </c>
      <c r="V65" s="18">
        <v>398</v>
      </c>
      <c r="W65" s="19">
        <v>0.148561117443649</v>
      </c>
      <c r="X65" s="19">
        <v>6.6279159103816196E-2</v>
      </c>
      <c r="Y65" s="19">
        <v>9.7339940152491006E-2</v>
      </c>
      <c r="Z65" s="20">
        <v>1.3</v>
      </c>
      <c r="AA65" s="18">
        <v>109</v>
      </c>
      <c r="AB65" s="19">
        <v>1.8589101999857399E-2</v>
      </c>
      <c r="AC65" s="19">
        <v>3.0213174351675101E-2</v>
      </c>
      <c r="AD65" s="19">
        <v>0.14050743954748399</v>
      </c>
      <c r="AE65" s="20">
        <v>1.9</v>
      </c>
      <c r="AF65" s="18">
        <v>262</v>
      </c>
      <c r="AG65" s="19">
        <v>8.64230473362603E-2</v>
      </c>
      <c r="AH65" s="19">
        <v>5.38302711993578E-2</v>
      </c>
      <c r="AI65" s="19">
        <v>9.33024650817698E-2</v>
      </c>
      <c r="AJ65" s="20">
        <v>2</v>
      </c>
    </row>
    <row r="66" spans="1:36" x14ac:dyDescent="0.25">
      <c r="A66" t="s">
        <v>277</v>
      </c>
      <c r="B66" s="18">
        <v>486</v>
      </c>
      <c r="C66" s="19">
        <v>2.2295794826589499E-2</v>
      </c>
      <c r="D66" s="19">
        <v>1.5595217152808601E-3</v>
      </c>
      <c r="E66" s="19">
        <v>0.18146595381094099</v>
      </c>
      <c r="F66" s="20">
        <v>1.7</v>
      </c>
      <c r="G66" s="21">
        <v>521</v>
      </c>
      <c r="H66" s="19">
        <v>7.0296142593791494E-2</v>
      </c>
      <c r="I66" s="19">
        <v>1.21469360625819E-2</v>
      </c>
      <c r="J66" s="19">
        <v>0.12408897718016899</v>
      </c>
      <c r="K66" s="20">
        <v>1.4</v>
      </c>
      <c r="L66" s="21">
        <v>587</v>
      </c>
      <c r="M66" s="19">
        <v>0.40714337374020099</v>
      </c>
      <c r="N66" s="19">
        <v>5.9063378909509502E-2</v>
      </c>
      <c r="O66" s="19">
        <v>7.5791347864123101E-2</v>
      </c>
      <c r="P66" s="20">
        <v>1.2</v>
      </c>
      <c r="Q66" s="18">
        <v>575</v>
      </c>
      <c r="R66" s="19">
        <v>0.867383249444448</v>
      </c>
      <c r="S66" s="19">
        <v>0.48121679264245998</v>
      </c>
      <c r="T66" s="19">
        <v>5.03655439875123E-2</v>
      </c>
      <c r="U66" s="20">
        <v>1.1000000000000001</v>
      </c>
      <c r="V66" s="18">
        <v>203</v>
      </c>
      <c r="W66" s="19">
        <v>1.3343366361464701E-2</v>
      </c>
      <c r="X66" s="19">
        <v>1.7859055934756601E-2</v>
      </c>
      <c r="Y66" s="19">
        <v>0.22894173933022999</v>
      </c>
      <c r="Z66" s="20">
        <v>1.7</v>
      </c>
      <c r="AA66" s="18">
        <v>438</v>
      </c>
      <c r="AB66" s="19">
        <v>0.48578700538452901</v>
      </c>
      <c r="AC66" s="19">
        <v>0.27850660822330903</v>
      </c>
      <c r="AD66" s="19">
        <v>5.6486822456396198E-2</v>
      </c>
      <c r="AE66" s="20">
        <v>1.2</v>
      </c>
      <c r="AF66" s="18">
        <v>363</v>
      </c>
      <c r="AG66" s="19">
        <v>0.126009729767251</v>
      </c>
      <c r="AH66" s="19">
        <v>6.1182591290462197E-2</v>
      </c>
      <c r="AI66" s="19">
        <v>8.3665407224908894E-2</v>
      </c>
      <c r="AJ66" s="20">
        <v>1.3</v>
      </c>
    </row>
    <row r="67" spans="1:36" x14ac:dyDescent="0.25">
      <c r="A67" t="s">
        <v>237</v>
      </c>
      <c r="B67" s="18">
        <v>298</v>
      </c>
      <c r="C67" s="19">
        <v>9.8091898699470494E-5</v>
      </c>
      <c r="D67" s="19">
        <v>1.37224483185966E-5</v>
      </c>
      <c r="E67" s="19">
        <v>0.34329951059164798</v>
      </c>
      <c r="F67" s="20">
        <v>2.8</v>
      </c>
      <c r="G67" s="21">
        <v>548</v>
      </c>
      <c r="H67" s="19">
        <v>0.88272748669530099</v>
      </c>
      <c r="I67" s="19">
        <v>0.152532328886542</v>
      </c>
      <c r="J67" s="19">
        <v>5.5605923239670903E-2</v>
      </c>
      <c r="K67" s="20">
        <v>1.4</v>
      </c>
      <c r="L67" s="21">
        <v>285</v>
      </c>
      <c r="M67" s="19">
        <v>6.9233244811460698E-3</v>
      </c>
      <c r="N67" s="19">
        <v>2.0087024056756101E-3</v>
      </c>
      <c r="O67" s="19">
        <v>0.21132328145176699</v>
      </c>
      <c r="P67" s="20">
        <v>1.7</v>
      </c>
      <c r="Q67" s="18">
        <v>419</v>
      </c>
      <c r="R67" s="19">
        <v>0.14342236867934299</v>
      </c>
      <c r="S67" s="19">
        <v>7.9569500902009399E-2</v>
      </c>
      <c r="T67" s="19">
        <v>8.0541436827610904E-2</v>
      </c>
      <c r="U67" s="20">
        <v>1.3</v>
      </c>
      <c r="V67" s="18">
        <v>156</v>
      </c>
      <c r="W67" s="19">
        <v>2.31355973020234E-2</v>
      </c>
      <c r="X67" s="19">
        <v>2.0643462581980999E-2</v>
      </c>
      <c r="Y67" s="19">
        <v>0.19210543116363499</v>
      </c>
      <c r="Z67" s="20">
        <v>2</v>
      </c>
      <c r="AA67" s="18">
        <v>149</v>
      </c>
      <c r="AB67" s="19">
        <v>2.4030227990899898E-3</v>
      </c>
      <c r="AC67" s="19">
        <v>6.8883864928424602E-3</v>
      </c>
      <c r="AD67" s="19">
        <v>0.22353387344458001</v>
      </c>
      <c r="AE67" s="20">
        <v>1.8</v>
      </c>
      <c r="AF67" s="18">
        <v>178</v>
      </c>
      <c r="AG67" s="19">
        <v>2.14959085554933E-3</v>
      </c>
      <c r="AH67" s="19">
        <v>3.6343678225492101E-3</v>
      </c>
      <c r="AI67" s="19">
        <v>0.22874618169150501</v>
      </c>
      <c r="AJ67" s="20">
        <v>1.6</v>
      </c>
    </row>
    <row r="68" spans="1:36" x14ac:dyDescent="0.25">
      <c r="A68" t="s">
        <v>257</v>
      </c>
      <c r="B68" s="18">
        <v>341</v>
      </c>
      <c r="C68" s="19">
        <v>2.07864244472499E-5</v>
      </c>
      <c r="D68" s="19">
        <v>2.9078918747378899E-6</v>
      </c>
      <c r="E68" s="19">
        <v>0.40277806716028802</v>
      </c>
      <c r="F68" s="20">
        <v>2.5</v>
      </c>
      <c r="G68" s="21">
        <v>283</v>
      </c>
      <c r="H68" s="19">
        <v>9.72379735342465E-3</v>
      </c>
      <c r="I68" s="19">
        <v>4.2174913652324999E-3</v>
      </c>
      <c r="J68" s="19">
        <v>0.191068766019064</v>
      </c>
      <c r="K68" s="20">
        <v>1.7</v>
      </c>
      <c r="L68" s="21">
        <v>255</v>
      </c>
      <c r="M68" s="19">
        <v>4.3660110657122103E-3</v>
      </c>
      <c r="N68" s="19">
        <v>1.72419497027525E-3</v>
      </c>
      <c r="O68" s="19">
        <v>0.23119140655765699</v>
      </c>
      <c r="P68" s="20">
        <v>1.8</v>
      </c>
      <c r="Q68" s="18">
        <v>323</v>
      </c>
      <c r="R68" s="19">
        <v>0.15227418320073299</v>
      </c>
      <c r="S68" s="19">
        <v>8.4480411731539001E-2</v>
      </c>
      <c r="T68" s="19">
        <v>7.9128662560683502E-2</v>
      </c>
      <c r="U68" s="20">
        <v>1.5</v>
      </c>
      <c r="V68" s="18">
        <v>245</v>
      </c>
      <c r="W68" s="19">
        <v>3.7589326416393697E-2</v>
      </c>
      <c r="X68" s="19">
        <v>3.3540255876204697E-2</v>
      </c>
      <c r="Y68" s="19">
        <v>0.16305996635862199</v>
      </c>
      <c r="Z68" s="20">
        <v>1.5</v>
      </c>
      <c r="AA68" s="18">
        <v>243</v>
      </c>
      <c r="AB68" s="19">
        <v>1.81956232737128E-2</v>
      </c>
      <c r="AC68" s="19">
        <v>3.0213174351675101E-2</v>
      </c>
      <c r="AD68" s="19">
        <v>0.14125441411623399</v>
      </c>
      <c r="AE68" s="20">
        <v>1.3</v>
      </c>
      <c r="AF68" s="18">
        <v>390</v>
      </c>
      <c r="AG68" s="19">
        <v>0.118990400660485</v>
      </c>
      <c r="AH68" s="19">
        <v>5.7774435867339498E-2</v>
      </c>
      <c r="AI68" s="19">
        <v>8.5079186016538799E-2</v>
      </c>
      <c r="AJ68" s="20">
        <v>1.3</v>
      </c>
    </row>
    <row r="69" spans="1:36" x14ac:dyDescent="0.25">
      <c r="A69" t="s">
        <v>283</v>
      </c>
      <c r="B69" s="18">
        <v>270</v>
      </c>
      <c r="C69" s="19">
        <v>9.4239209926794098E-6</v>
      </c>
      <c r="D69" s="19">
        <v>1.3183481051455999E-6</v>
      </c>
      <c r="E69" s="19">
        <v>0.40887253663654499</v>
      </c>
      <c r="F69" s="20">
        <v>3</v>
      </c>
      <c r="G69" s="21">
        <v>286</v>
      </c>
      <c r="H69" s="19">
        <v>1.35870277574805E-2</v>
      </c>
      <c r="I69" s="19">
        <v>4.6955850310118896E-3</v>
      </c>
      <c r="J69" s="19">
        <v>0.15742937077833</v>
      </c>
      <c r="K69" s="20">
        <v>1.7</v>
      </c>
      <c r="L69" s="21">
        <v>523</v>
      </c>
      <c r="M69" s="19">
        <v>0.36549968478406503</v>
      </c>
      <c r="N69" s="19">
        <v>5.3022222062448797E-2</v>
      </c>
      <c r="O69" s="19">
        <v>8.3998274281373006E-2</v>
      </c>
      <c r="P69" s="20">
        <v>1.4</v>
      </c>
      <c r="Q69" s="18">
        <v>116</v>
      </c>
      <c r="R69" s="19">
        <v>1.0747005730755699E-3</v>
      </c>
      <c r="S69" s="19">
        <v>2.98117333461119E-3</v>
      </c>
      <c r="T69" s="19">
        <v>0.26279580852585999</v>
      </c>
      <c r="U69" s="20">
        <v>2.4</v>
      </c>
      <c r="V69" s="18">
        <v>162</v>
      </c>
      <c r="W69" s="19">
        <v>3.5302965161904099E-3</v>
      </c>
      <c r="X69" s="19">
        <v>6.3000356622649996E-3</v>
      </c>
      <c r="Y69" s="19">
        <v>0.33546079143408097</v>
      </c>
      <c r="Z69" s="20">
        <v>2</v>
      </c>
      <c r="AA69" s="18">
        <v>393</v>
      </c>
      <c r="AB69" s="19">
        <v>0.118536150427017</v>
      </c>
      <c r="AC69" s="19">
        <v>6.9991978228848797E-2</v>
      </c>
      <c r="AD69" s="19">
        <v>8.5174189009673107E-2</v>
      </c>
      <c r="AE69" s="20">
        <v>1.3</v>
      </c>
      <c r="AF69" s="18">
        <v>333</v>
      </c>
      <c r="AG69" s="19">
        <v>8.8891524380859899E-2</v>
      </c>
      <c r="AH69" s="19">
        <v>5.38302711993578E-2</v>
      </c>
      <c r="AI69" s="19">
        <v>9.2555715270586494E-2</v>
      </c>
      <c r="AJ69" s="20">
        <v>1.4</v>
      </c>
    </row>
    <row r="70" spans="1:36" x14ac:dyDescent="0.25">
      <c r="A70" t="s">
        <v>319</v>
      </c>
      <c r="B70" s="18">
        <v>321</v>
      </c>
      <c r="C70" s="19">
        <v>1.0752952001802299E-4</v>
      </c>
      <c r="D70" s="19">
        <v>1.50427130143705E-5</v>
      </c>
      <c r="E70" s="19">
        <v>0.28822684594803499</v>
      </c>
      <c r="F70" s="20">
        <v>2.7</v>
      </c>
      <c r="G70" s="21">
        <v>282</v>
      </c>
      <c r="H70" s="19">
        <v>1.82317448463141E-2</v>
      </c>
      <c r="I70" s="19">
        <v>6.3007678881385797E-3</v>
      </c>
      <c r="J70" s="19">
        <v>0.148813987425927</v>
      </c>
      <c r="K70" s="20">
        <v>1.7</v>
      </c>
      <c r="L70" s="21">
        <v>207</v>
      </c>
      <c r="M70" s="19">
        <v>1.4418732927638999E-3</v>
      </c>
      <c r="N70" s="19">
        <v>6.2750800422721898E-4</v>
      </c>
      <c r="O70" s="19">
        <v>0.23173498654343699</v>
      </c>
      <c r="P70" s="20">
        <v>1.9</v>
      </c>
      <c r="Q70" s="18">
        <v>508</v>
      </c>
      <c r="R70" s="19">
        <v>0.469196795055833</v>
      </c>
      <c r="S70" s="19">
        <v>0.26030636051538097</v>
      </c>
      <c r="T70" s="19">
        <v>5.7005124675277102E-2</v>
      </c>
      <c r="U70" s="20">
        <v>1.1000000000000001</v>
      </c>
      <c r="V70" s="18">
        <v>595</v>
      </c>
      <c r="W70" s="19">
        <v>0.80371545558080604</v>
      </c>
      <c r="X70" s="19">
        <v>0.35857016607890102</v>
      </c>
      <c r="Y70" s="19">
        <v>5.1231301485449701E-2</v>
      </c>
      <c r="Z70" s="20">
        <v>1</v>
      </c>
      <c r="AA70" s="18">
        <v>175</v>
      </c>
      <c r="AB70" s="19">
        <v>3.8953882177329398E-3</v>
      </c>
      <c r="AC70" s="19">
        <v>8.9330620062600206E-3</v>
      </c>
      <c r="AD70" s="19">
        <v>0.20177690052772199</v>
      </c>
      <c r="AE70" s="20">
        <v>1.6</v>
      </c>
      <c r="AF70" s="18">
        <v>325</v>
      </c>
      <c r="AG70" s="19">
        <v>7.5826504799791E-2</v>
      </c>
      <c r="AH70" s="19">
        <v>5.38302711993578E-2</v>
      </c>
      <c r="AI70" s="19">
        <v>9.6827349477059704E-2</v>
      </c>
      <c r="AJ70" s="20">
        <v>1.4</v>
      </c>
    </row>
    <row r="71" spans="1:36" x14ac:dyDescent="0.25">
      <c r="A71" t="s">
        <v>309</v>
      </c>
      <c r="B71" s="18">
        <v>293</v>
      </c>
      <c r="C71" s="19">
        <v>4.8881766856467802E-7</v>
      </c>
      <c r="D71" s="19">
        <v>1.0257384069983201E-7</v>
      </c>
      <c r="E71" s="19">
        <v>0.50980043225682403</v>
      </c>
      <c r="F71" s="20">
        <v>2.8</v>
      </c>
      <c r="G71" s="21">
        <v>498</v>
      </c>
      <c r="H71" s="19">
        <v>0.21638964169191799</v>
      </c>
      <c r="I71" s="19">
        <v>3.7391399374862598E-2</v>
      </c>
      <c r="J71" s="19">
        <v>9.05381707373073E-2</v>
      </c>
      <c r="K71" s="20">
        <v>1.5</v>
      </c>
      <c r="L71" s="21">
        <v>490</v>
      </c>
      <c r="M71" s="19">
        <v>9.5774642981372907E-2</v>
      </c>
      <c r="N71" s="19">
        <v>1.3893813317815199E-2</v>
      </c>
      <c r="O71" s="19">
        <v>0.118110034060321</v>
      </c>
      <c r="P71" s="20">
        <v>1.5</v>
      </c>
      <c r="Q71" s="18">
        <v>340</v>
      </c>
      <c r="R71" s="19">
        <v>0.138318445921505</v>
      </c>
      <c r="S71" s="19">
        <v>7.6737888300550006E-2</v>
      </c>
      <c r="T71" s="19">
        <v>8.1406317347116106E-2</v>
      </c>
      <c r="U71" s="20">
        <v>1.4</v>
      </c>
      <c r="V71" s="18">
        <v>170</v>
      </c>
      <c r="W71" s="19">
        <v>1.20750979590011E-3</v>
      </c>
      <c r="X71" s="19">
        <v>3.17953434194877E-3</v>
      </c>
      <c r="Y71" s="19">
        <v>0.438432693108537</v>
      </c>
      <c r="Z71" s="20">
        <v>1.9</v>
      </c>
      <c r="AA71" s="18">
        <v>71</v>
      </c>
      <c r="AB71" s="19">
        <v>5.5405354588122704E-4</v>
      </c>
      <c r="AC71" s="19">
        <v>2.68860961444288E-3</v>
      </c>
      <c r="AD71" s="19">
        <v>0.29794686412686999</v>
      </c>
      <c r="AE71" s="20">
        <v>2.2000000000000002</v>
      </c>
      <c r="AF71" s="18">
        <v>120</v>
      </c>
      <c r="AG71" s="19">
        <v>4.77370253577968E-4</v>
      </c>
      <c r="AH71" s="19">
        <v>1.15890848955997E-3</v>
      </c>
      <c r="AI71" s="19">
        <v>0.30619662842533801</v>
      </c>
      <c r="AJ71" s="20">
        <v>2</v>
      </c>
    </row>
    <row r="72" spans="1:36" x14ac:dyDescent="0.25">
      <c r="A72" t="s">
        <v>227</v>
      </c>
      <c r="B72" s="18">
        <v>279</v>
      </c>
      <c r="C72" s="19">
        <v>9.8281138622979808E-6</v>
      </c>
      <c r="D72" s="19">
        <v>1.37489218103386E-6</v>
      </c>
      <c r="E72" s="19">
        <v>0.37659493718397102</v>
      </c>
      <c r="F72" s="20">
        <v>2.9</v>
      </c>
      <c r="G72" s="21">
        <v>468</v>
      </c>
      <c r="H72" s="19">
        <v>5.6074079774081097E-2</v>
      </c>
      <c r="I72" s="19">
        <v>9.6894116327236497E-3</v>
      </c>
      <c r="J72" s="19">
        <v>0.13155487351042999</v>
      </c>
      <c r="K72" s="20">
        <v>1.6</v>
      </c>
      <c r="L72" s="21">
        <v>81</v>
      </c>
      <c r="M72" s="19">
        <v>6.8251595906843003E-5</v>
      </c>
      <c r="N72" s="19">
        <v>5.9406638499737301E-5</v>
      </c>
      <c r="O72" s="19">
        <v>0.35789618456386002</v>
      </c>
      <c r="P72" s="20">
        <v>2.9</v>
      </c>
      <c r="Q72" s="18">
        <v>169</v>
      </c>
      <c r="R72" s="19">
        <v>1.42895680199039E-3</v>
      </c>
      <c r="S72" s="19">
        <v>3.7745768355923102E-3</v>
      </c>
      <c r="T72" s="19">
        <v>0.248462681575981</v>
      </c>
      <c r="U72" s="20">
        <v>1.9</v>
      </c>
      <c r="V72" s="18">
        <v>480</v>
      </c>
      <c r="W72" s="19">
        <v>0.670194206494231</v>
      </c>
      <c r="X72" s="19">
        <v>0.29900090418703201</v>
      </c>
      <c r="Y72" s="19">
        <v>5.3642876180510501E-2</v>
      </c>
      <c r="Z72" s="20">
        <v>1.2</v>
      </c>
      <c r="AA72" s="18">
        <v>457</v>
      </c>
      <c r="AB72" s="19">
        <v>0.30019683111537998</v>
      </c>
      <c r="AC72" s="19">
        <v>0.172105882427115</v>
      </c>
      <c r="AD72" s="19">
        <v>6.46712325604612E-2</v>
      </c>
      <c r="AE72" s="20">
        <v>1.2</v>
      </c>
      <c r="AF72" s="18">
        <v>584</v>
      </c>
      <c r="AG72" s="19">
        <v>0.47161344829605001</v>
      </c>
      <c r="AH72" s="19">
        <v>0.228986546574452</v>
      </c>
      <c r="AI72" s="19">
        <v>5.6927684059535903E-2</v>
      </c>
      <c r="AJ72" s="20">
        <v>1</v>
      </c>
    </row>
    <row r="73" spans="1:36" x14ac:dyDescent="0.25">
      <c r="A73" t="s">
        <v>290</v>
      </c>
      <c r="B73" s="18">
        <v>484</v>
      </c>
      <c r="C73" s="19">
        <v>2.132376177566E-5</v>
      </c>
      <c r="D73" s="19">
        <v>2.9830620347258302E-6</v>
      </c>
      <c r="E73" s="19">
        <v>0.35286780839108101</v>
      </c>
      <c r="F73" s="20">
        <v>1.7</v>
      </c>
      <c r="G73" s="21">
        <v>284</v>
      </c>
      <c r="H73" s="19">
        <v>8.2169277322296995E-5</v>
      </c>
      <c r="I73" s="19">
        <v>1.3465636343148901E-4</v>
      </c>
      <c r="J73" s="19">
        <v>0.36158312583761398</v>
      </c>
      <c r="K73" s="20">
        <v>1.7</v>
      </c>
      <c r="L73" s="21">
        <v>336</v>
      </c>
      <c r="M73" s="19">
        <v>2.54774755506872E-2</v>
      </c>
      <c r="N73" s="19">
        <v>4.5760005584616096E-3</v>
      </c>
      <c r="O73" s="19">
        <v>0.14322428473245599</v>
      </c>
      <c r="P73" s="20">
        <v>1.5</v>
      </c>
      <c r="Q73" s="18">
        <v>224</v>
      </c>
      <c r="R73" s="19">
        <v>1.39981940574679E-2</v>
      </c>
      <c r="S73" s="19">
        <v>2.3298234263006298E-2</v>
      </c>
      <c r="T73" s="19">
        <v>0.15061447413266199</v>
      </c>
      <c r="U73" s="20">
        <v>1.5</v>
      </c>
      <c r="V73" s="18">
        <v>572</v>
      </c>
      <c r="W73" s="19">
        <v>0.60732619639535201</v>
      </c>
      <c r="X73" s="19">
        <v>0.27095292692633</v>
      </c>
      <c r="Y73" s="19">
        <v>5.5332094723519597E-2</v>
      </c>
      <c r="Z73" s="20">
        <v>1.1000000000000001</v>
      </c>
      <c r="AA73" s="18">
        <v>247</v>
      </c>
      <c r="AB73" s="19">
        <v>3.3892726862214499E-2</v>
      </c>
      <c r="AC73" s="19">
        <v>3.8862086870201901E-2</v>
      </c>
      <c r="AD73" s="19">
        <v>0.12054913714257701</v>
      </c>
      <c r="AE73" s="20">
        <v>1.3</v>
      </c>
      <c r="AF73" s="18">
        <v>215</v>
      </c>
      <c r="AG73" s="19">
        <v>1.0366054295592999E-3</v>
      </c>
      <c r="AH73" s="19">
        <v>2.0132479116762199E-3</v>
      </c>
      <c r="AI73" s="19">
        <v>0.26464523957729502</v>
      </c>
      <c r="AJ73" s="20">
        <v>1.5</v>
      </c>
    </row>
    <row r="74" spans="1:36" x14ac:dyDescent="0.25">
      <c r="A74" t="s">
        <v>240</v>
      </c>
      <c r="B74" s="18">
        <v>512</v>
      </c>
      <c r="C74" s="19">
        <v>0.155809660292582</v>
      </c>
      <c r="D74" s="19">
        <v>1.0898402616579201E-2</v>
      </c>
      <c r="E74" s="19">
        <v>0.115228431414211</v>
      </c>
      <c r="F74" s="20">
        <v>2.7</v>
      </c>
      <c r="G74" s="21">
        <v>332</v>
      </c>
      <c r="H74" s="19">
        <v>0.191638570722278</v>
      </c>
      <c r="I74" s="19">
        <v>3.3114497891292498E-2</v>
      </c>
      <c r="J74" s="19">
        <v>9.02584426679921E-2</v>
      </c>
      <c r="K74" s="20">
        <v>2.5</v>
      </c>
      <c r="L74" s="21">
        <v>480</v>
      </c>
      <c r="M74" s="19">
        <v>0.92528227767884996</v>
      </c>
      <c r="N74" s="19">
        <v>0.134228631213515</v>
      </c>
      <c r="O74" s="19">
        <v>5.4162800724484997E-2</v>
      </c>
      <c r="P74" s="20">
        <v>1.5</v>
      </c>
      <c r="Q74" s="18">
        <v>579</v>
      </c>
      <c r="R74" s="19">
        <v>0.99868885245167405</v>
      </c>
      <c r="S74" s="19">
        <v>0.554064015799688</v>
      </c>
      <c r="T74" s="19">
        <v>5.0000035066939903E-2</v>
      </c>
      <c r="U74" s="20">
        <v>1.1000000000000001</v>
      </c>
      <c r="V74" s="18">
        <v>320</v>
      </c>
      <c r="W74" s="19">
        <v>0.113010170624464</v>
      </c>
      <c r="X74" s="19">
        <v>5.0418435241034197E-2</v>
      </c>
      <c r="Y74" s="19">
        <v>0.108540753911379</v>
      </c>
      <c r="Z74" s="20">
        <v>1.5</v>
      </c>
      <c r="AA74" s="18">
        <v>153</v>
      </c>
      <c r="AB74" s="19">
        <v>6.0770163007317601E-5</v>
      </c>
      <c r="AC74" s="19">
        <v>6.2712269424554596E-4</v>
      </c>
      <c r="AD74" s="19">
        <v>0.43237457155740799</v>
      </c>
      <c r="AE74" s="20">
        <v>1.8</v>
      </c>
      <c r="AF74" s="18">
        <v>519</v>
      </c>
      <c r="AG74" s="19">
        <v>0.67574156711371802</v>
      </c>
      <c r="AH74" s="19">
        <v>0.32809863329648897</v>
      </c>
      <c r="AI74" s="19">
        <v>5.2307169351491399E-2</v>
      </c>
      <c r="AJ74" s="20">
        <v>1.1000000000000001</v>
      </c>
    </row>
    <row r="75" spans="1:36" x14ac:dyDescent="0.25">
      <c r="A75" t="s">
        <v>759</v>
      </c>
      <c r="B75" s="18">
        <v>338</v>
      </c>
      <c r="C75" s="19">
        <v>6.3249405712895097E-13</v>
      </c>
      <c r="D75" s="19">
        <v>5.7513297548515899E-13</v>
      </c>
      <c r="E75" s="19">
        <v>0.86607969645801497</v>
      </c>
      <c r="F75" s="20">
        <v>2.5</v>
      </c>
      <c r="G75" s="21">
        <v>266</v>
      </c>
      <c r="H75" s="19">
        <v>1.7910300553980398E-5</v>
      </c>
      <c r="I75" s="19">
        <v>4.9517431293031603E-5</v>
      </c>
      <c r="J75" s="19">
        <v>0.44680134781588399</v>
      </c>
      <c r="K75" s="20">
        <v>1.8</v>
      </c>
      <c r="L75" s="21">
        <v>588</v>
      </c>
      <c r="M75" s="19">
        <v>5.9585335804007898E-2</v>
      </c>
      <c r="N75" s="19">
        <v>8.6439114401212404E-3</v>
      </c>
      <c r="O75" s="19">
        <v>0.121143472743097</v>
      </c>
      <c r="P75" s="20">
        <v>1.2</v>
      </c>
      <c r="Q75" s="18">
        <v>240</v>
      </c>
      <c r="R75" s="19">
        <v>2.2724988657282199E-2</v>
      </c>
      <c r="S75" s="19">
        <v>2.61591076331129E-2</v>
      </c>
      <c r="T75" s="19">
        <v>0.13361499693093901</v>
      </c>
      <c r="U75" s="20">
        <v>1.4</v>
      </c>
      <c r="V75" s="18">
        <v>515</v>
      </c>
      <c r="W75" s="19">
        <v>0.17334879629677399</v>
      </c>
      <c r="X75" s="19">
        <v>7.7337951194174401E-2</v>
      </c>
      <c r="Y75" s="19">
        <v>9.1426887374128601E-2</v>
      </c>
      <c r="Z75" s="20">
        <v>1.1000000000000001</v>
      </c>
      <c r="AA75" s="18">
        <v>89</v>
      </c>
      <c r="AB75" s="19">
        <v>4.2753258700955998E-5</v>
      </c>
      <c r="AC75" s="19">
        <v>4.9021752081951202E-4</v>
      </c>
      <c r="AD75" s="19">
        <v>0.45585544228746899</v>
      </c>
      <c r="AE75" s="20">
        <v>2</v>
      </c>
      <c r="AF75" s="18">
        <v>117</v>
      </c>
      <c r="AG75" s="19">
        <v>5.1306524584404598E-9</v>
      </c>
      <c r="AH75" s="19">
        <v>1.2953875764906999E-7</v>
      </c>
      <c r="AI75" s="19">
        <v>0.96190157521520703</v>
      </c>
      <c r="AJ75" s="20">
        <v>2</v>
      </c>
    </row>
    <row r="76" spans="1:36" x14ac:dyDescent="0.25">
      <c r="A76" t="s">
        <v>241</v>
      </c>
      <c r="B76" s="18">
        <v>337</v>
      </c>
      <c r="C76" s="19">
        <v>1.67604673996923E-3</v>
      </c>
      <c r="D76" s="19">
        <v>1.1723427252257099E-4</v>
      </c>
      <c r="E76" s="19">
        <v>0.248142154316986</v>
      </c>
      <c r="F76" s="20">
        <v>2.6</v>
      </c>
      <c r="G76" s="21">
        <v>160</v>
      </c>
      <c r="H76" s="19">
        <v>6.5266387653131197E-3</v>
      </c>
      <c r="I76" s="19">
        <v>3.38334341802827E-3</v>
      </c>
      <c r="J76" s="19">
        <v>0.22063396001689001</v>
      </c>
      <c r="K76" s="20">
        <v>2.4</v>
      </c>
      <c r="L76" s="21">
        <v>141</v>
      </c>
      <c r="M76" s="19">
        <v>1.8187579801470299E-2</v>
      </c>
      <c r="N76" s="19">
        <v>4.5760005584616096E-3</v>
      </c>
      <c r="O76" s="19">
        <v>0.14885065397553199</v>
      </c>
      <c r="P76" s="20">
        <v>2.2999999999999998</v>
      </c>
      <c r="Q76" s="18">
        <v>398</v>
      </c>
      <c r="R76" s="19">
        <v>0.51818100115490495</v>
      </c>
      <c r="S76" s="19">
        <v>0.287482378226387</v>
      </c>
      <c r="T76" s="19">
        <v>5.5559280524245802E-2</v>
      </c>
      <c r="U76" s="20">
        <v>1.3</v>
      </c>
      <c r="V76" s="18">
        <v>217</v>
      </c>
      <c r="W76" s="19">
        <v>2.6043424231103101E-2</v>
      </c>
      <c r="X76" s="19">
        <v>2.3238062393764799E-2</v>
      </c>
      <c r="Y76" s="19">
        <v>0.18472715398952899</v>
      </c>
      <c r="Z76" s="20">
        <v>1.6</v>
      </c>
      <c r="AA76" s="18">
        <v>549</v>
      </c>
      <c r="AB76" s="19">
        <v>0.59928073139438598</v>
      </c>
      <c r="AC76" s="19">
        <v>0.34357371033858802</v>
      </c>
      <c r="AD76" s="19">
        <v>5.3655396491866902E-2</v>
      </c>
      <c r="AE76" s="20">
        <v>1.1000000000000001</v>
      </c>
      <c r="AF76" s="18">
        <v>284</v>
      </c>
      <c r="AG76" s="19">
        <v>0.18641813633947699</v>
      </c>
      <c r="AH76" s="19">
        <v>9.0513206129834295E-2</v>
      </c>
      <c r="AI76" s="19">
        <v>7.4513123704857506E-2</v>
      </c>
      <c r="AJ76" s="20">
        <v>1.5</v>
      </c>
    </row>
    <row r="77" spans="1:36" x14ac:dyDescent="0.25">
      <c r="A77" t="s">
        <v>254</v>
      </c>
      <c r="B77" s="18">
        <v>475</v>
      </c>
      <c r="C77" s="19">
        <v>1.7405529576894199E-2</v>
      </c>
      <c r="D77" s="19">
        <v>1.21746282436893E-3</v>
      </c>
      <c r="E77" s="19">
        <v>0.17245113291266601</v>
      </c>
      <c r="F77" s="20">
        <v>1.8</v>
      </c>
      <c r="G77" s="21">
        <v>505</v>
      </c>
      <c r="H77" s="19">
        <v>7.5205293209967897E-2</v>
      </c>
      <c r="I77" s="19">
        <v>1.29952207117249E-2</v>
      </c>
      <c r="J77" s="19">
        <v>0.112088994469357</v>
      </c>
      <c r="K77" s="20">
        <v>1.5</v>
      </c>
      <c r="L77" s="21">
        <v>410</v>
      </c>
      <c r="M77" s="19">
        <v>0.12264897390893501</v>
      </c>
      <c r="N77" s="19">
        <v>1.77924124180108E-2</v>
      </c>
      <c r="O77" s="19">
        <v>0.108342331416713</v>
      </c>
      <c r="P77" s="20">
        <v>1.7</v>
      </c>
      <c r="Q77" s="18">
        <v>584</v>
      </c>
      <c r="R77" s="19">
        <v>0.95022605859899401</v>
      </c>
      <c r="S77" s="19">
        <v>0.52717727313407103</v>
      </c>
      <c r="T77" s="19">
        <v>5.0051034492039598E-2</v>
      </c>
      <c r="U77" s="20">
        <v>1.1000000000000001</v>
      </c>
      <c r="V77" s="18">
        <v>364</v>
      </c>
      <c r="W77" s="19">
        <v>7.1189725799173001E-2</v>
      </c>
      <c r="X77" s="19">
        <v>4.6463073915771202E-2</v>
      </c>
      <c r="Y77" s="19">
        <v>0.12956300165642301</v>
      </c>
      <c r="Z77" s="20">
        <v>1.4</v>
      </c>
      <c r="AA77" s="18">
        <v>215</v>
      </c>
      <c r="AB77" s="19">
        <v>8.6373079076762505E-3</v>
      </c>
      <c r="AC77" s="19">
        <v>1.4855568198925801E-2</v>
      </c>
      <c r="AD77" s="19">
        <v>0.16884225091480901</v>
      </c>
      <c r="AE77" s="20">
        <v>1.5</v>
      </c>
      <c r="AF77" s="18">
        <v>587</v>
      </c>
      <c r="AG77" s="19">
        <v>0.643453620539161</v>
      </c>
      <c r="AH77" s="19">
        <v>0.31242158801968301</v>
      </c>
      <c r="AI77" s="19">
        <v>5.2829778855814899E-2</v>
      </c>
      <c r="AJ77" s="20">
        <v>1</v>
      </c>
    </row>
    <row r="78" spans="1:36" x14ac:dyDescent="0.25">
      <c r="A78" t="s">
        <v>252</v>
      </c>
      <c r="B78" s="18">
        <v>334</v>
      </c>
      <c r="C78" s="19">
        <v>3.8569209928846E-2</v>
      </c>
      <c r="D78" s="19">
        <v>2.6977966425098501E-3</v>
      </c>
      <c r="E78" s="19">
        <v>0.17847712843934599</v>
      </c>
      <c r="F78" s="20">
        <v>2.6</v>
      </c>
      <c r="G78" s="21">
        <v>133</v>
      </c>
      <c r="H78" s="19">
        <v>2.8080664737681199E-2</v>
      </c>
      <c r="I78" s="19">
        <v>9.5202473652041802E-3</v>
      </c>
      <c r="J78" s="19">
        <v>0.169153879579273</v>
      </c>
      <c r="K78" s="20">
        <v>2.5</v>
      </c>
      <c r="L78" s="21">
        <v>553</v>
      </c>
      <c r="M78" s="19">
        <v>0.67045811438246805</v>
      </c>
      <c r="N78" s="19">
        <v>9.7261859597389699E-2</v>
      </c>
      <c r="O78" s="19">
        <v>6.1587569802522703E-2</v>
      </c>
      <c r="P78" s="20">
        <v>1.3</v>
      </c>
      <c r="Q78" s="18">
        <v>453</v>
      </c>
      <c r="R78" s="19">
        <v>0.22495675877264601</v>
      </c>
      <c r="S78" s="19">
        <v>0.12480408171261199</v>
      </c>
      <c r="T78" s="19">
        <v>7.0451369798248203E-2</v>
      </c>
      <c r="U78" s="20">
        <v>1.2</v>
      </c>
      <c r="V78" s="18">
        <v>95</v>
      </c>
      <c r="W78" s="19">
        <v>3.3303884748556001E-2</v>
      </c>
      <c r="X78" s="19">
        <v>2.9716436090512999E-2</v>
      </c>
      <c r="Y78" s="19">
        <v>0.17000819682528601</v>
      </c>
      <c r="Z78" s="20">
        <v>2.5</v>
      </c>
      <c r="AA78" s="18">
        <v>614</v>
      </c>
      <c r="AB78" s="19">
        <v>0.95749768188823603</v>
      </c>
      <c r="AC78" s="19">
        <v>0.54894311459255496</v>
      </c>
      <c r="AD78" s="19">
        <v>5.0037197424649203E-2</v>
      </c>
      <c r="AE78" s="20">
        <v>1</v>
      </c>
      <c r="AF78" s="18">
        <v>499</v>
      </c>
      <c r="AG78" s="19">
        <v>0.677943071410951</v>
      </c>
      <c r="AH78" s="19">
        <v>0.32916754867223602</v>
      </c>
      <c r="AI78" s="19">
        <v>5.22738609479226E-2</v>
      </c>
      <c r="AJ78" s="20">
        <v>1.1000000000000001</v>
      </c>
    </row>
    <row r="79" spans="1:36" x14ac:dyDescent="0.25">
      <c r="A79" t="s">
        <v>285</v>
      </c>
      <c r="B79" s="18">
        <v>339</v>
      </c>
      <c r="C79" s="19">
        <v>1.7352489684707699E-5</v>
      </c>
      <c r="D79" s="19">
        <v>2.42750569674383E-6</v>
      </c>
      <c r="E79" s="19">
        <v>0.36590835805718303</v>
      </c>
      <c r="F79" s="20">
        <v>2.5</v>
      </c>
      <c r="G79" s="21">
        <v>454</v>
      </c>
      <c r="H79" s="19">
        <v>0.114111295367997</v>
      </c>
      <c r="I79" s="19">
        <v>1.9718046505952699E-2</v>
      </c>
      <c r="J79" s="19">
        <v>0.104081680738407</v>
      </c>
      <c r="K79" s="20">
        <v>1.6</v>
      </c>
      <c r="L79" s="21">
        <v>292</v>
      </c>
      <c r="M79" s="19">
        <v>2.8076449712466302E-4</v>
      </c>
      <c r="N79" s="19">
        <v>1.6291951138169299E-4</v>
      </c>
      <c r="O79" s="19">
        <v>0.32868821045267299</v>
      </c>
      <c r="P79" s="20">
        <v>1.7</v>
      </c>
      <c r="Q79" s="18">
        <v>106</v>
      </c>
      <c r="R79" s="19">
        <v>1.1312410164775401E-3</v>
      </c>
      <c r="S79" s="19">
        <v>3.1380141016303098E-3</v>
      </c>
      <c r="T79" s="19">
        <v>0.26018140146107299</v>
      </c>
      <c r="U79" s="20">
        <v>2.5</v>
      </c>
      <c r="V79" s="18">
        <v>422</v>
      </c>
      <c r="W79" s="19">
        <v>0.1036898148408</v>
      </c>
      <c r="X79" s="19">
        <v>4.6463073915771202E-2</v>
      </c>
      <c r="Y79" s="19">
        <v>0.112255788916906</v>
      </c>
      <c r="Z79" s="20">
        <v>1.3</v>
      </c>
      <c r="AA79" s="18">
        <v>380</v>
      </c>
      <c r="AB79" s="19">
        <v>0.15675719998919099</v>
      </c>
      <c r="AC79" s="19">
        <v>8.9870489740693907E-2</v>
      </c>
      <c r="AD79" s="19">
        <v>7.8451726153062007E-2</v>
      </c>
      <c r="AE79" s="20">
        <v>1.3</v>
      </c>
      <c r="AF79" s="18">
        <v>505</v>
      </c>
      <c r="AG79" s="19">
        <v>0.327640615518902</v>
      </c>
      <c r="AH79" s="19">
        <v>0.15908217489613399</v>
      </c>
      <c r="AI79" s="19">
        <v>6.30374811034181E-2</v>
      </c>
      <c r="AJ79" s="20">
        <v>1.1000000000000001</v>
      </c>
    </row>
    <row r="80" spans="1:36" x14ac:dyDescent="0.25">
      <c r="A80" t="s">
        <v>272</v>
      </c>
      <c r="B80" s="18">
        <v>451</v>
      </c>
      <c r="C80" s="19">
        <v>5.2550922537632997E-3</v>
      </c>
      <c r="D80" s="19">
        <v>3.6757740862301201E-4</v>
      </c>
      <c r="E80" s="19">
        <v>0.223439190358904</v>
      </c>
      <c r="F80" s="20">
        <v>1.9</v>
      </c>
      <c r="G80" s="21">
        <v>442</v>
      </c>
      <c r="H80" s="19">
        <v>9.6556675460458694E-2</v>
      </c>
      <c r="I80" s="19">
        <v>1.66846674647728E-2</v>
      </c>
      <c r="J80" s="19">
        <v>0.120382325249052</v>
      </c>
      <c r="K80" s="20">
        <v>1.6</v>
      </c>
      <c r="L80" s="21">
        <v>532</v>
      </c>
      <c r="M80" s="19">
        <v>5.0705194768389097E-2</v>
      </c>
      <c r="N80" s="19">
        <v>7.3556892349102799E-3</v>
      </c>
      <c r="O80" s="19">
        <v>0.14967780387464399</v>
      </c>
      <c r="P80" s="20">
        <v>1.4</v>
      </c>
      <c r="Q80" s="18">
        <v>282</v>
      </c>
      <c r="R80" s="19">
        <v>0.15282809160061001</v>
      </c>
      <c r="S80" s="19">
        <v>8.4787715364364899E-2</v>
      </c>
      <c r="T80" s="19">
        <v>7.9043680637393199E-2</v>
      </c>
      <c r="U80" s="20">
        <v>1.7</v>
      </c>
      <c r="V80" s="18">
        <v>379</v>
      </c>
      <c r="W80" s="19">
        <v>9.5473714347257405E-2</v>
      </c>
      <c r="X80" s="19">
        <v>4.6463073915771202E-2</v>
      </c>
      <c r="Y80" s="19">
        <v>0.115904689897466</v>
      </c>
      <c r="Z80" s="20">
        <v>1.4</v>
      </c>
      <c r="AA80" s="18">
        <v>467</v>
      </c>
      <c r="AB80" s="19">
        <v>0.23256638504579599</v>
      </c>
      <c r="AC80" s="19">
        <v>0.13333266301471</v>
      </c>
      <c r="AD80" s="19">
        <v>6.9755913261072805E-2</v>
      </c>
      <c r="AE80" s="20">
        <v>1.2</v>
      </c>
      <c r="AF80" s="18">
        <v>469</v>
      </c>
      <c r="AG80" s="19">
        <v>0.11353857823986099</v>
      </c>
      <c r="AH80" s="19">
        <v>5.5127365489795702E-2</v>
      </c>
      <c r="AI80" s="19">
        <v>8.6249771145518794E-2</v>
      </c>
      <c r="AJ80" s="20">
        <v>1.2</v>
      </c>
    </row>
    <row r="81" spans="1:36" x14ac:dyDescent="0.25">
      <c r="A81" t="s">
        <v>317</v>
      </c>
      <c r="B81" s="18">
        <v>427</v>
      </c>
      <c r="C81" s="19">
        <v>6.4919377115442104E-3</v>
      </c>
      <c r="D81" s="19">
        <v>4.5409091329320499E-4</v>
      </c>
      <c r="E81" s="19">
        <v>0.20213657163264301</v>
      </c>
      <c r="F81" s="20">
        <v>2</v>
      </c>
      <c r="G81" s="21">
        <v>447</v>
      </c>
      <c r="H81" s="19">
        <v>0.20676714080789399</v>
      </c>
      <c r="I81" s="19">
        <v>3.5728663715584801E-2</v>
      </c>
      <c r="J81" s="19">
        <v>9.8791131563381707E-2</v>
      </c>
      <c r="K81" s="20">
        <v>1.6</v>
      </c>
      <c r="L81" s="21">
        <v>239</v>
      </c>
      <c r="M81" s="19">
        <v>8.1649081257517605E-5</v>
      </c>
      <c r="N81" s="19">
        <v>7.1067897968591102E-5</v>
      </c>
      <c r="O81" s="19">
        <v>0.365431069586858</v>
      </c>
      <c r="P81" s="20">
        <v>1.8</v>
      </c>
      <c r="Q81" s="18">
        <v>609</v>
      </c>
      <c r="R81" s="19">
        <v>0.54389672256535504</v>
      </c>
      <c r="S81" s="19">
        <v>0.30174924006116499</v>
      </c>
      <c r="T81" s="19">
        <v>5.4895255487609498E-2</v>
      </c>
      <c r="U81" s="20">
        <v>1</v>
      </c>
      <c r="V81" s="18">
        <v>510</v>
      </c>
      <c r="W81" s="19">
        <v>0.382083039992552</v>
      </c>
      <c r="X81" s="19">
        <v>0.170462790225995</v>
      </c>
      <c r="Y81" s="19">
        <v>6.5924628145663397E-2</v>
      </c>
      <c r="Z81" s="20">
        <v>1.1000000000000001</v>
      </c>
      <c r="AA81" s="18">
        <v>348</v>
      </c>
      <c r="AB81" s="19">
        <v>0.114274567888846</v>
      </c>
      <c r="AC81" s="19">
        <v>6.9991978228848797E-2</v>
      </c>
      <c r="AD81" s="19">
        <v>8.6087770129184601E-2</v>
      </c>
      <c r="AE81" s="20">
        <v>1.3</v>
      </c>
      <c r="AF81" s="18">
        <v>560</v>
      </c>
      <c r="AG81" s="19">
        <v>0.88318873631268302</v>
      </c>
      <c r="AH81" s="19">
        <v>0.42882224718652001</v>
      </c>
      <c r="AI81" s="19">
        <v>5.0282940195279402E-2</v>
      </c>
      <c r="AJ81" s="20">
        <v>1.1000000000000001</v>
      </c>
    </row>
    <row r="82" spans="1:36" x14ac:dyDescent="0.25">
      <c r="A82" t="s">
        <v>302</v>
      </c>
      <c r="B82" s="18">
        <v>344</v>
      </c>
      <c r="C82" s="19">
        <v>4.8496559839850101E-4</v>
      </c>
      <c r="D82" s="19">
        <v>3.3921839869313598E-5</v>
      </c>
      <c r="E82" s="19">
        <v>0.246078632007876</v>
      </c>
      <c r="F82" s="20">
        <v>2.5</v>
      </c>
      <c r="G82" s="21">
        <v>461</v>
      </c>
      <c r="H82" s="19">
        <v>7.2376268183846196E-2</v>
      </c>
      <c r="I82" s="19">
        <v>1.25063747403276E-2</v>
      </c>
      <c r="J82" s="19">
        <v>0.11286973852221401</v>
      </c>
      <c r="K82" s="20">
        <v>1.6</v>
      </c>
      <c r="L82" s="21">
        <v>121</v>
      </c>
      <c r="M82" s="19">
        <v>1.2128772028010501E-3</v>
      </c>
      <c r="N82" s="19">
        <v>5.2784815192981197E-4</v>
      </c>
      <c r="O82" s="19">
        <v>0.23543158769094699</v>
      </c>
      <c r="P82" s="20">
        <v>2.5</v>
      </c>
      <c r="Q82" s="18">
        <v>137</v>
      </c>
      <c r="R82" s="19">
        <v>1.93616758478709E-3</v>
      </c>
      <c r="S82" s="19">
        <v>4.2966767263089298E-3</v>
      </c>
      <c r="T82" s="19">
        <v>0.23370248348546899</v>
      </c>
      <c r="U82" s="20">
        <v>2.1</v>
      </c>
      <c r="V82" s="18">
        <v>534</v>
      </c>
      <c r="W82" s="19">
        <v>0.84154779129298796</v>
      </c>
      <c r="X82" s="19">
        <v>0.37544871035134703</v>
      </c>
      <c r="Y82" s="19">
        <v>5.0795521210704998E-2</v>
      </c>
      <c r="Z82" s="20">
        <v>1.1000000000000001</v>
      </c>
      <c r="AA82" s="18">
        <v>293</v>
      </c>
      <c r="AB82" s="19">
        <v>6.4804928798505093E-2</v>
      </c>
      <c r="AC82" s="19">
        <v>6.9991978228848797E-2</v>
      </c>
      <c r="AD82" s="19">
        <v>0.101181878553151</v>
      </c>
      <c r="AE82" s="20">
        <v>1.5</v>
      </c>
      <c r="AF82" s="18">
        <v>600</v>
      </c>
      <c r="AG82" s="19">
        <v>0.99303417314068299</v>
      </c>
      <c r="AH82" s="19">
        <v>0.482156449862641</v>
      </c>
      <c r="AI82" s="19">
        <v>5.00009978441847E-2</v>
      </c>
      <c r="AJ82" s="20">
        <v>1</v>
      </c>
    </row>
    <row r="83" spans="1:36" x14ac:dyDescent="0.25">
      <c r="A83" t="s">
        <v>219</v>
      </c>
      <c r="B83" s="18">
        <v>374</v>
      </c>
      <c r="C83" s="19">
        <v>1.9181565643167E-4</v>
      </c>
      <c r="D83" s="19">
        <v>1.7429618964257299E-5</v>
      </c>
      <c r="E83" s="19">
        <v>0.29529877959505901</v>
      </c>
      <c r="F83" s="20">
        <v>2.4</v>
      </c>
      <c r="G83" s="21">
        <v>536</v>
      </c>
      <c r="H83" s="19">
        <v>0.10424854438027099</v>
      </c>
      <c r="I83" s="19">
        <v>1.80137964400373E-2</v>
      </c>
      <c r="J83" s="19">
        <v>0.110113862658049</v>
      </c>
      <c r="K83" s="20">
        <v>1.4</v>
      </c>
      <c r="L83" s="21">
        <v>136</v>
      </c>
      <c r="M83" s="19">
        <v>2.5488162707676398E-4</v>
      </c>
      <c r="N83" s="19">
        <v>1.4883579614607099E-4</v>
      </c>
      <c r="O83" s="19">
        <v>0.30582645715124201</v>
      </c>
      <c r="P83" s="20">
        <v>2.4</v>
      </c>
      <c r="Q83" s="18">
        <v>330</v>
      </c>
      <c r="R83" s="19">
        <v>6.1772657612745502E-2</v>
      </c>
      <c r="S83" s="19">
        <v>6.0583156381073699E-2</v>
      </c>
      <c r="T83" s="19">
        <v>0.102536826563353</v>
      </c>
      <c r="U83" s="20">
        <v>1.5</v>
      </c>
      <c r="V83" s="18">
        <v>195</v>
      </c>
      <c r="W83" s="19">
        <v>1.53885067046393E-2</v>
      </c>
      <c r="X83" s="19">
        <v>1.9968365684748499E-2</v>
      </c>
      <c r="Y83" s="19">
        <v>0.218992401536582</v>
      </c>
      <c r="Z83" s="20">
        <v>1.8</v>
      </c>
      <c r="AA83" s="18">
        <v>201</v>
      </c>
      <c r="AB83" s="19">
        <v>3.01025230442316E-2</v>
      </c>
      <c r="AC83" s="19">
        <v>3.4516162429568099E-2</v>
      </c>
      <c r="AD83" s="19">
        <v>0.12433576579780301</v>
      </c>
      <c r="AE83" s="20">
        <v>1.6</v>
      </c>
      <c r="AF83" s="18">
        <v>623</v>
      </c>
      <c r="AG83" s="19">
        <v>0.79797677587025095</v>
      </c>
      <c r="AH83" s="19">
        <v>0.38744854883451202</v>
      </c>
      <c r="AI83" s="19">
        <v>5.0860224693594899E-2</v>
      </c>
      <c r="AJ83" s="20">
        <v>1</v>
      </c>
    </row>
    <row r="84" spans="1:36" x14ac:dyDescent="0.25">
      <c r="A84" t="s">
        <v>243</v>
      </c>
      <c r="B84" s="18">
        <v>366</v>
      </c>
      <c r="C84" s="19">
        <v>3.8405623087323E-6</v>
      </c>
      <c r="D84" s="19">
        <v>5.3727085003620098E-7</v>
      </c>
      <c r="E84" s="19">
        <v>0.47106022491760002</v>
      </c>
      <c r="F84" s="20">
        <v>2.4</v>
      </c>
      <c r="G84" s="21">
        <v>535</v>
      </c>
      <c r="H84" s="19">
        <v>0.20104127426162399</v>
      </c>
      <c r="I84" s="19">
        <v>3.4739253311626701E-2</v>
      </c>
      <c r="J84" s="19">
        <v>9.6952859973584798E-2</v>
      </c>
      <c r="K84" s="20">
        <v>1.4</v>
      </c>
      <c r="L84" s="21">
        <v>132</v>
      </c>
      <c r="M84" s="19">
        <v>4.9401136286153502E-6</v>
      </c>
      <c r="N84" s="19">
        <v>8.2218019982632304E-6</v>
      </c>
      <c r="O84" s="19">
        <v>0.55169630121464897</v>
      </c>
      <c r="P84" s="20">
        <v>2.4</v>
      </c>
      <c r="Q84" s="18">
        <v>382</v>
      </c>
      <c r="R84" s="19">
        <v>0.10919987799025099</v>
      </c>
      <c r="S84" s="19">
        <v>6.0583156381073699E-2</v>
      </c>
      <c r="T84" s="19">
        <v>8.7231586130684005E-2</v>
      </c>
      <c r="U84" s="20">
        <v>1.3</v>
      </c>
      <c r="V84" s="18">
        <v>248</v>
      </c>
      <c r="W84" s="19">
        <v>3.1847770561137002E-2</v>
      </c>
      <c r="X84" s="19">
        <v>2.8417172520583699E-2</v>
      </c>
      <c r="Y84" s="19">
        <v>0.172623731374866</v>
      </c>
      <c r="Z84" s="20">
        <v>1.5</v>
      </c>
      <c r="AA84" s="18">
        <v>238</v>
      </c>
      <c r="AB84" s="19">
        <v>1.1896563396631601E-3</v>
      </c>
      <c r="AC84" s="19">
        <v>4.5529663891215296E-3</v>
      </c>
      <c r="AD84" s="19">
        <v>0.25762900753270201</v>
      </c>
      <c r="AE84" s="20">
        <v>1.3</v>
      </c>
      <c r="AF84" s="18">
        <v>615</v>
      </c>
      <c r="AG84" s="19">
        <v>0.87832045092060895</v>
      </c>
      <c r="AH84" s="19">
        <v>0.42645850657713402</v>
      </c>
      <c r="AI84" s="19">
        <v>5.0307227253243797E-2</v>
      </c>
      <c r="AJ84" s="20">
        <v>1</v>
      </c>
    </row>
    <row r="85" spans="1:36" x14ac:dyDescent="0.25">
      <c r="A85" t="s">
        <v>275</v>
      </c>
      <c r="B85" s="18">
        <v>444</v>
      </c>
      <c r="C85" s="19">
        <v>6.1775665609609104E-6</v>
      </c>
      <c r="D85" s="19">
        <v>8.6420325216861902E-7</v>
      </c>
      <c r="E85" s="19">
        <v>0.43393601615202398</v>
      </c>
      <c r="F85" s="20">
        <v>1.9</v>
      </c>
      <c r="G85" s="21">
        <v>295</v>
      </c>
      <c r="H85" s="19">
        <v>8.4598143473574305E-3</v>
      </c>
      <c r="I85" s="19">
        <v>4.2174913652324999E-3</v>
      </c>
      <c r="J85" s="19">
        <v>0.178841964205598</v>
      </c>
      <c r="K85" s="20">
        <v>1.7</v>
      </c>
      <c r="L85" s="21">
        <v>620</v>
      </c>
      <c r="M85" s="19">
        <v>0.68735525636827899</v>
      </c>
      <c r="N85" s="19">
        <v>9.9713090205486396E-2</v>
      </c>
      <c r="O85" s="19">
        <v>6.3473141991362794E-2</v>
      </c>
      <c r="P85" s="20">
        <v>1.1000000000000001</v>
      </c>
      <c r="Q85" s="18">
        <v>202</v>
      </c>
      <c r="R85" s="19">
        <v>1.7797150053429E-3</v>
      </c>
      <c r="S85" s="19">
        <v>3.9494825256877197E-3</v>
      </c>
      <c r="T85" s="19">
        <v>0.23774258856755801</v>
      </c>
      <c r="U85" s="20">
        <v>1.7</v>
      </c>
      <c r="V85" s="18">
        <v>185</v>
      </c>
      <c r="W85" s="19">
        <v>3.4738116127017698E-3</v>
      </c>
      <c r="X85" s="19">
        <v>6.19923480751356E-3</v>
      </c>
      <c r="Y85" s="19">
        <v>0.33690288136048102</v>
      </c>
      <c r="Z85" s="20">
        <v>1.8</v>
      </c>
      <c r="AA85" s="18">
        <v>508</v>
      </c>
      <c r="AB85" s="19">
        <v>0.43383341912256701</v>
      </c>
      <c r="AC85" s="19">
        <v>0.24872109124884201</v>
      </c>
      <c r="AD85" s="19">
        <v>5.8219922800372997E-2</v>
      </c>
      <c r="AE85" s="20">
        <v>1.1000000000000001</v>
      </c>
      <c r="AF85" s="18">
        <v>251</v>
      </c>
      <c r="AG85" s="19">
        <v>3.5858209548051898E-2</v>
      </c>
      <c r="AH85" s="19">
        <v>3.4821091724242199E-2</v>
      </c>
      <c r="AI85" s="19">
        <v>0.11877560993618699</v>
      </c>
      <c r="AJ85" s="20">
        <v>1.3</v>
      </c>
    </row>
    <row r="86" spans="1:36" x14ac:dyDescent="0.25">
      <c r="A86" t="s">
        <v>253</v>
      </c>
      <c r="B86" s="18">
        <v>384</v>
      </c>
      <c r="C86" s="19">
        <v>4.7873841663380601E-3</v>
      </c>
      <c r="D86" s="19">
        <v>3.3486267813570499E-4</v>
      </c>
      <c r="E86" s="19">
        <v>0.21065571633940999</v>
      </c>
      <c r="F86" s="20">
        <v>2.2999999999999998</v>
      </c>
      <c r="G86" s="21">
        <v>387</v>
      </c>
      <c r="H86" s="19">
        <v>5.9619430302381801E-2</v>
      </c>
      <c r="I86" s="19">
        <v>1.0302036231993E-2</v>
      </c>
      <c r="J86" s="19">
        <v>0.131958636836117</v>
      </c>
      <c r="K86" s="20">
        <v>1.8</v>
      </c>
      <c r="L86" s="21">
        <v>171</v>
      </c>
      <c r="M86" s="19">
        <v>1.4068864811061701E-2</v>
      </c>
      <c r="N86" s="19">
        <v>4.0818775240224698E-3</v>
      </c>
      <c r="O86" s="19">
        <v>0.155852881246868</v>
      </c>
      <c r="P86" s="20">
        <v>2.1</v>
      </c>
      <c r="Q86" s="18">
        <v>360</v>
      </c>
      <c r="R86" s="19">
        <v>0.22991942388089401</v>
      </c>
      <c r="S86" s="19">
        <v>0.12755732578076701</v>
      </c>
      <c r="T86" s="19">
        <v>6.9994386742595699E-2</v>
      </c>
      <c r="U86" s="20">
        <v>1.4</v>
      </c>
      <c r="V86" s="18">
        <v>204</v>
      </c>
      <c r="W86" s="19">
        <v>1.6392742274524599E-2</v>
      </c>
      <c r="X86" s="19">
        <v>1.9968365684748499E-2</v>
      </c>
      <c r="Y86" s="19">
        <v>0.21467272608810201</v>
      </c>
      <c r="Z86" s="20">
        <v>1.7</v>
      </c>
      <c r="AA86" s="18">
        <v>400</v>
      </c>
      <c r="AB86" s="19">
        <v>0.43258225715182902</v>
      </c>
      <c r="AC86" s="19">
        <v>0.24800378742443799</v>
      </c>
      <c r="AD86" s="19">
        <v>5.8265867113649603E-2</v>
      </c>
      <c r="AE86" s="20">
        <v>1.3</v>
      </c>
      <c r="AF86" s="18">
        <v>574</v>
      </c>
      <c r="AG86" s="19">
        <v>0.86157643533622097</v>
      </c>
      <c r="AH86" s="19">
        <v>0.41832864022512301</v>
      </c>
      <c r="AI86" s="19">
        <v>5.0398630202116802E-2</v>
      </c>
      <c r="AJ86" s="20">
        <v>1</v>
      </c>
    </row>
    <row r="87" spans="1:36" x14ac:dyDescent="0.25">
      <c r="A87" t="s">
        <v>305</v>
      </c>
      <c r="B87" s="18">
        <v>389</v>
      </c>
      <c r="C87" s="19">
        <v>7.2908346027134E-13</v>
      </c>
      <c r="D87" s="19">
        <v>6.1196552841755396E-13</v>
      </c>
      <c r="E87" s="19">
        <v>0.89642802744706396</v>
      </c>
      <c r="F87" s="20">
        <v>2.2999999999999998</v>
      </c>
      <c r="G87" s="21">
        <v>309</v>
      </c>
      <c r="H87" s="19">
        <v>9.1783912938597691E-3</v>
      </c>
      <c r="I87" s="19">
        <v>4.2174913652324999E-3</v>
      </c>
      <c r="J87" s="19">
        <v>0.17038827566432599</v>
      </c>
      <c r="K87" s="20">
        <v>1.4</v>
      </c>
      <c r="L87" s="21">
        <v>286</v>
      </c>
      <c r="M87" s="19">
        <v>7.9701717168312297E-6</v>
      </c>
      <c r="N87" s="19">
        <v>1.15621499070605E-5</v>
      </c>
      <c r="O87" s="19">
        <v>0.46007162455233103</v>
      </c>
      <c r="P87" s="20">
        <v>1.7</v>
      </c>
      <c r="Q87" s="18">
        <v>218</v>
      </c>
      <c r="R87" s="19">
        <v>1.12727300727089E-4</v>
      </c>
      <c r="S87" s="19">
        <v>5.0032112226170897E-4</v>
      </c>
      <c r="T87" s="19">
        <v>0.392357842377838</v>
      </c>
      <c r="U87" s="20">
        <v>1.6</v>
      </c>
      <c r="V87" s="18">
        <v>183</v>
      </c>
      <c r="W87" s="19">
        <v>1.91897174695032E-5</v>
      </c>
      <c r="X87" s="19">
        <v>1.9691021622411501E-4</v>
      </c>
      <c r="Y87" s="19">
        <v>0.86091514380621104</v>
      </c>
      <c r="Z87" s="20">
        <v>1.8</v>
      </c>
      <c r="AA87" s="18">
        <v>187</v>
      </c>
      <c r="AB87" s="19">
        <v>3.7093544068556002E-3</v>
      </c>
      <c r="AC87" s="19">
        <v>8.5064417376400896E-3</v>
      </c>
      <c r="AD87" s="19">
        <v>0.20391935445984599</v>
      </c>
      <c r="AE87" s="20">
        <v>1.6</v>
      </c>
      <c r="AF87" s="18">
        <v>243</v>
      </c>
      <c r="AG87" s="19">
        <v>1.47114086467503E-4</v>
      </c>
      <c r="AH87" s="19">
        <v>4.2857743010969799E-4</v>
      </c>
      <c r="AI87" s="19">
        <v>0.37565567463314697</v>
      </c>
      <c r="AJ87" s="20">
        <v>1.4</v>
      </c>
    </row>
    <row r="88" spans="1:36" x14ac:dyDescent="0.25">
      <c r="A88" t="s">
        <v>318</v>
      </c>
      <c r="B88" s="18">
        <v>411</v>
      </c>
      <c r="C88" s="19">
        <v>3.727472821069E-6</v>
      </c>
      <c r="D88" s="19">
        <v>5.2145033202797203E-7</v>
      </c>
      <c r="E88" s="19">
        <v>0.39507109134328999</v>
      </c>
      <c r="F88" s="20">
        <v>2.2000000000000002</v>
      </c>
      <c r="G88" s="21">
        <v>257</v>
      </c>
      <c r="H88" s="19">
        <v>4.6595360241493602E-3</v>
      </c>
      <c r="I88" s="19">
        <v>2.4413963047500999E-3</v>
      </c>
      <c r="J88" s="19">
        <v>0.18959071348518</v>
      </c>
      <c r="K88" s="20">
        <v>1.8</v>
      </c>
      <c r="L88" s="21">
        <v>180</v>
      </c>
      <c r="M88" s="19">
        <v>7.5288645846605107E-5</v>
      </c>
      <c r="N88" s="19">
        <v>6.5531733104801806E-5</v>
      </c>
      <c r="O88" s="19">
        <v>0.34706902741628198</v>
      </c>
      <c r="P88" s="20">
        <v>2</v>
      </c>
      <c r="Q88" s="18">
        <v>194</v>
      </c>
      <c r="R88" s="19">
        <v>4.9097068651049397E-3</v>
      </c>
      <c r="S88" s="19">
        <v>8.1715898662570903E-3</v>
      </c>
      <c r="T88" s="19">
        <v>0.191831977024714</v>
      </c>
      <c r="U88" s="20">
        <v>1.8</v>
      </c>
      <c r="V88" s="18">
        <v>502</v>
      </c>
      <c r="W88" s="19">
        <v>0.31141316307139399</v>
      </c>
      <c r="X88" s="19">
        <v>0.138934082735751</v>
      </c>
      <c r="Y88" s="19">
        <v>7.1716743261952404E-2</v>
      </c>
      <c r="Z88" s="20">
        <v>1.1000000000000001</v>
      </c>
      <c r="AA88" s="18">
        <v>151</v>
      </c>
      <c r="AB88" s="19">
        <v>1.7499268794751699E-4</v>
      </c>
      <c r="AC88" s="19">
        <v>1.3619311800960199E-3</v>
      </c>
      <c r="AD88" s="19">
        <v>0.364956939933058</v>
      </c>
      <c r="AE88" s="20">
        <v>1.8</v>
      </c>
      <c r="AF88" s="18">
        <v>112</v>
      </c>
      <c r="AG88" s="19">
        <v>3.82038416878227E-4</v>
      </c>
      <c r="AH88" s="19">
        <v>9.27472043638593E-4</v>
      </c>
      <c r="AI88" s="19">
        <v>0.31876642010413703</v>
      </c>
      <c r="AJ88" s="20">
        <v>2.1</v>
      </c>
    </row>
    <row r="89" spans="1:36" x14ac:dyDescent="0.25">
      <c r="A89" t="s">
        <v>278</v>
      </c>
      <c r="B89" s="18">
        <v>425</v>
      </c>
      <c r="C89" s="19">
        <v>1.4935324105788499E-2</v>
      </c>
      <c r="D89" s="19">
        <v>1.04467961106089E-3</v>
      </c>
      <c r="E89" s="19">
        <v>0.17479847088245801</v>
      </c>
      <c r="F89" s="20">
        <v>2</v>
      </c>
      <c r="G89" s="21">
        <v>491</v>
      </c>
      <c r="H89" s="19">
        <v>0.33472384780047898</v>
      </c>
      <c r="I89" s="19">
        <v>5.7839150596762999E-2</v>
      </c>
      <c r="J89" s="19">
        <v>8.1048774681064306E-2</v>
      </c>
      <c r="K89" s="20">
        <v>1.5</v>
      </c>
      <c r="L89" s="21">
        <v>580</v>
      </c>
      <c r="M89" s="19">
        <v>0.55970197264555399</v>
      </c>
      <c r="N89" s="19">
        <v>8.11947137517669E-2</v>
      </c>
      <c r="O89" s="19">
        <v>7.0278022702106105E-2</v>
      </c>
      <c r="P89" s="20">
        <v>1.3</v>
      </c>
      <c r="Q89" s="18">
        <v>217</v>
      </c>
      <c r="R89" s="19">
        <v>3.1803710197567697E-2</v>
      </c>
      <c r="S89" s="19">
        <v>3.5288851670138302E-2</v>
      </c>
      <c r="T89" s="19">
        <v>0.122571064276897</v>
      </c>
      <c r="U89" s="20">
        <v>1.6</v>
      </c>
      <c r="V89" s="18">
        <v>370</v>
      </c>
      <c r="W89" s="19">
        <v>0.13002456666742099</v>
      </c>
      <c r="X89" s="19">
        <v>5.80092495926713E-2</v>
      </c>
      <c r="Y89" s="19">
        <v>0.10268278758582799</v>
      </c>
      <c r="Z89" s="20">
        <v>1.4</v>
      </c>
      <c r="AA89" s="18">
        <v>344</v>
      </c>
      <c r="AB89" s="19">
        <v>9.16710408649688E-2</v>
      </c>
      <c r="AC89" s="19">
        <v>6.9991978228848797E-2</v>
      </c>
      <c r="AD89" s="19">
        <v>9.1744247821604799E-2</v>
      </c>
      <c r="AE89" s="20">
        <v>1.3</v>
      </c>
      <c r="AF89" s="18">
        <v>357</v>
      </c>
      <c r="AG89" s="19">
        <v>0.13663522930654701</v>
      </c>
      <c r="AH89" s="19">
        <v>6.6341681757290202E-2</v>
      </c>
      <c r="AI89" s="19">
        <v>8.1700266107470707E-2</v>
      </c>
      <c r="AJ89" s="20">
        <v>1.3</v>
      </c>
    </row>
    <row r="90" spans="1:36" x14ac:dyDescent="0.25">
      <c r="A90" t="s">
        <v>297</v>
      </c>
      <c r="B90" s="18">
        <v>487</v>
      </c>
      <c r="C90" s="19">
        <v>6.5664733668927503E-3</v>
      </c>
      <c r="D90" s="19">
        <v>4.5930445127123301E-4</v>
      </c>
      <c r="E90" s="19">
        <v>0.18552466309001001</v>
      </c>
      <c r="F90" s="20">
        <v>1.7</v>
      </c>
      <c r="G90" s="21">
        <v>290</v>
      </c>
      <c r="H90" s="19">
        <v>1.8665758344226901E-2</v>
      </c>
      <c r="I90" s="19">
        <v>6.4507600218437697E-3</v>
      </c>
      <c r="J90" s="19">
        <v>0.15107179754543101</v>
      </c>
      <c r="K90" s="20">
        <v>1.7</v>
      </c>
      <c r="L90" s="21">
        <v>340</v>
      </c>
      <c r="M90" s="19">
        <v>4.6502183835227702E-2</v>
      </c>
      <c r="N90" s="19">
        <v>6.74596783621565E-3</v>
      </c>
      <c r="O90" s="19">
        <v>0.13034245920062401</v>
      </c>
      <c r="P90" s="20">
        <v>1.3</v>
      </c>
      <c r="Q90" s="18">
        <v>238</v>
      </c>
      <c r="R90" s="19">
        <v>3.2938427340521603E-2</v>
      </c>
      <c r="S90" s="19">
        <v>3.6547914361142297E-2</v>
      </c>
      <c r="T90" s="19">
        <v>0.12145417858956301</v>
      </c>
      <c r="U90" s="20">
        <v>1.4</v>
      </c>
      <c r="V90" s="18">
        <v>557</v>
      </c>
      <c r="W90" s="19">
        <v>0.73979271896310905</v>
      </c>
      <c r="X90" s="19">
        <v>0.33005163240374302</v>
      </c>
      <c r="Y90" s="19">
        <v>5.2205546028866102E-2</v>
      </c>
      <c r="Z90" s="20">
        <v>1.1000000000000001</v>
      </c>
      <c r="AA90" s="18">
        <v>246</v>
      </c>
      <c r="AB90" s="19">
        <v>3.3192799551350599E-2</v>
      </c>
      <c r="AC90" s="19">
        <v>3.8059536043642601E-2</v>
      </c>
      <c r="AD90" s="19">
        <v>0.12120996819663001</v>
      </c>
      <c r="AE90" s="20">
        <v>1.3</v>
      </c>
      <c r="AF90" s="18">
        <v>420</v>
      </c>
      <c r="AG90" s="19">
        <v>0.31682248898806797</v>
      </c>
      <c r="AH90" s="19">
        <v>0.15382955658414299</v>
      </c>
      <c r="AI90" s="19">
        <v>6.3657602008513003E-2</v>
      </c>
      <c r="AJ90" s="20">
        <v>1.2</v>
      </c>
    </row>
    <row r="91" spans="1:36" x14ac:dyDescent="0.25">
      <c r="A91" t="s">
        <v>270</v>
      </c>
      <c r="B91" s="18">
        <v>397</v>
      </c>
      <c r="C91" s="19">
        <v>4.1369439079952301E-6</v>
      </c>
      <c r="D91" s="19">
        <v>5.7873279778510904E-7</v>
      </c>
      <c r="E91" s="19">
        <v>0.42888514166951103</v>
      </c>
      <c r="F91" s="20">
        <v>2.2000000000000002</v>
      </c>
      <c r="G91" s="21">
        <v>207</v>
      </c>
      <c r="H91" s="19">
        <v>1.4859134023359399E-3</v>
      </c>
      <c r="I91" s="19">
        <v>1.2010727033931201E-3</v>
      </c>
      <c r="J91" s="19">
        <v>0.27905316683241799</v>
      </c>
      <c r="K91" s="20">
        <v>2.1</v>
      </c>
      <c r="L91" s="21">
        <v>338</v>
      </c>
      <c r="M91" s="19">
        <v>4.2582083587929302E-2</v>
      </c>
      <c r="N91" s="19">
        <v>6.1772876581681303E-3</v>
      </c>
      <c r="O91" s="19">
        <v>0.13337676628916001</v>
      </c>
      <c r="P91" s="20">
        <v>1.4</v>
      </c>
      <c r="Q91" s="18">
        <v>390</v>
      </c>
      <c r="R91" s="19">
        <v>0.209520390513073</v>
      </c>
      <c r="S91" s="19">
        <v>0.116240116903887</v>
      </c>
      <c r="T91" s="19">
        <v>7.1961566070885705E-2</v>
      </c>
      <c r="U91" s="20">
        <v>1.3</v>
      </c>
      <c r="V91" s="18">
        <v>578</v>
      </c>
      <c r="W91" s="19">
        <v>0.72861770558896999</v>
      </c>
      <c r="X91" s="19">
        <v>0.32506600425179599</v>
      </c>
      <c r="Y91" s="19">
        <v>5.2408544011214801E-2</v>
      </c>
      <c r="Z91" s="20">
        <v>1</v>
      </c>
      <c r="AA91" s="18">
        <v>200</v>
      </c>
      <c r="AB91" s="19">
        <v>3.6219692505331498E-3</v>
      </c>
      <c r="AC91" s="19">
        <v>8.3060465584634501E-3</v>
      </c>
      <c r="AD91" s="19">
        <v>0.20496810975132901</v>
      </c>
      <c r="AE91" s="20">
        <v>1.6</v>
      </c>
      <c r="AF91" s="18">
        <v>188</v>
      </c>
      <c r="AG91" s="19">
        <v>6.41068103926834E-4</v>
      </c>
      <c r="AH91" s="19">
        <v>1.2450533102278099E-3</v>
      </c>
      <c r="AI91" s="19">
        <v>0.28999069814939998</v>
      </c>
      <c r="AJ91" s="20">
        <v>1.6</v>
      </c>
    </row>
    <row r="92" spans="1:36" x14ac:dyDescent="0.25">
      <c r="A92" t="s">
        <v>255</v>
      </c>
      <c r="B92" s="18">
        <v>408</v>
      </c>
      <c r="C92" s="19">
        <v>4.4515394993505097E-5</v>
      </c>
      <c r="D92" s="19">
        <v>6.2274277007504602E-6</v>
      </c>
      <c r="E92" s="19">
        <v>0.32700230077042902</v>
      </c>
      <c r="F92" s="20">
        <v>2.2000000000000002</v>
      </c>
      <c r="G92" s="21">
        <v>200</v>
      </c>
      <c r="H92" s="19">
        <v>2.2722626902949E-5</v>
      </c>
      <c r="I92" s="19">
        <v>5.4969504779592903E-5</v>
      </c>
      <c r="J92" s="19">
        <v>0.422483010181679</v>
      </c>
      <c r="K92" s="20">
        <v>2.2000000000000002</v>
      </c>
      <c r="L92" s="21">
        <v>443</v>
      </c>
      <c r="M92" s="19">
        <v>9.04242210365057E-2</v>
      </c>
      <c r="N92" s="19">
        <v>1.3117639569112299E-2</v>
      </c>
      <c r="O92" s="19">
        <v>0.10929569804827501</v>
      </c>
      <c r="P92" s="20">
        <v>1.6</v>
      </c>
      <c r="Q92" s="18">
        <v>191</v>
      </c>
      <c r="R92" s="19">
        <v>1.61595075212039E-3</v>
      </c>
      <c r="S92" s="19">
        <v>3.7745768355923102E-3</v>
      </c>
      <c r="T92" s="19">
        <v>0.242422120811606</v>
      </c>
      <c r="U92" s="20">
        <v>1.8</v>
      </c>
      <c r="V92" s="18">
        <v>389</v>
      </c>
      <c r="W92" s="19">
        <v>5.58344247256281E-2</v>
      </c>
      <c r="X92" s="19">
        <v>4.6463073915771202E-2</v>
      </c>
      <c r="Y92" s="19">
        <v>0.141688476739355</v>
      </c>
      <c r="Z92" s="20">
        <v>1.3</v>
      </c>
      <c r="AA92" s="18">
        <v>160</v>
      </c>
      <c r="AB92" s="19">
        <v>2.8917441796966199E-3</v>
      </c>
      <c r="AC92" s="19">
        <v>8.0990206571185594E-3</v>
      </c>
      <c r="AD92" s="19">
        <v>0.21503550395978499</v>
      </c>
      <c r="AE92" s="20">
        <v>1.7</v>
      </c>
      <c r="AF92" s="18">
        <v>165</v>
      </c>
      <c r="AG92" s="19">
        <v>2.2253493813172098E-2</v>
      </c>
      <c r="AH92" s="19">
        <v>2.1609861703076001E-2</v>
      </c>
      <c r="AI92" s="19">
        <v>0.13432409519531499</v>
      </c>
      <c r="AJ92" s="20">
        <v>1.7</v>
      </c>
    </row>
    <row r="93" spans="1:36" x14ac:dyDescent="0.25">
      <c r="A93" t="s">
        <v>289</v>
      </c>
      <c r="B93" s="18">
        <v>459</v>
      </c>
      <c r="C93" s="19">
        <v>1.86001989895823E-5</v>
      </c>
      <c r="D93" s="19">
        <v>2.6020524909212998E-6</v>
      </c>
      <c r="E93" s="19">
        <v>0.36106854469049598</v>
      </c>
      <c r="F93" s="20">
        <v>1.9</v>
      </c>
      <c r="G93" s="21">
        <v>610</v>
      </c>
      <c r="H93" s="19">
        <v>0.53383112274890998</v>
      </c>
      <c r="I93" s="19">
        <v>9.2244215357843107E-2</v>
      </c>
      <c r="J93" s="19">
        <v>6.6619365804801101E-2</v>
      </c>
      <c r="K93" s="20">
        <v>1.2</v>
      </c>
      <c r="L93" s="21">
        <v>257</v>
      </c>
      <c r="M93" s="19">
        <v>6.9657870349293296E-4</v>
      </c>
      <c r="N93" s="19">
        <v>4.04204460229786E-4</v>
      </c>
      <c r="O93" s="19">
        <v>0.25751067383125398</v>
      </c>
      <c r="P93" s="20">
        <v>1.8</v>
      </c>
      <c r="Q93" s="18">
        <v>592</v>
      </c>
      <c r="R93" s="19">
        <v>0.71229791019954503</v>
      </c>
      <c r="S93" s="19">
        <v>0.39517677563140902</v>
      </c>
      <c r="T93" s="19">
        <v>5.1790533872463303E-2</v>
      </c>
      <c r="U93" s="20">
        <v>1</v>
      </c>
      <c r="V93" s="18">
        <v>254</v>
      </c>
      <c r="W93" s="19">
        <v>2.0582177681675501E-2</v>
      </c>
      <c r="X93" s="19">
        <v>1.9968365684748499E-2</v>
      </c>
      <c r="Y93" s="19">
        <v>0.19958184006022101</v>
      </c>
      <c r="Z93" s="20">
        <v>1.4</v>
      </c>
      <c r="AA93" s="18">
        <v>252</v>
      </c>
      <c r="AB93" s="19">
        <v>1.5553260578131301E-2</v>
      </c>
      <c r="AC93" s="19">
        <v>2.6750525245111501E-2</v>
      </c>
      <c r="AD93" s="19">
        <v>0.146809361008749</v>
      </c>
      <c r="AE93" s="20">
        <v>1.2</v>
      </c>
      <c r="AF93" s="18">
        <v>185</v>
      </c>
      <c r="AG93" s="19">
        <v>3.8108467515676199E-3</v>
      </c>
      <c r="AH93" s="19">
        <v>5.5509399084278403E-3</v>
      </c>
      <c r="AI93" s="19">
        <v>0.20273583382177501</v>
      </c>
      <c r="AJ93" s="20">
        <v>1.6</v>
      </c>
    </row>
    <row r="94" spans="1:36" x14ac:dyDescent="0.25">
      <c r="A94" t="s">
        <v>244</v>
      </c>
      <c r="B94" s="18">
        <v>623</v>
      </c>
      <c r="C94" s="19">
        <v>0.58060999460948304</v>
      </c>
      <c r="D94" s="19">
        <v>4.0611868818542597E-2</v>
      </c>
      <c r="E94" s="19">
        <v>7.7439500616787102E-2</v>
      </c>
      <c r="F94" s="20">
        <v>1.3</v>
      </c>
      <c r="G94" s="21">
        <v>580</v>
      </c>
      <c r="H94" s="19">
        <v>0.49584206244467899</v>
      </c>
      <c r="I94" s="19">
        <v>8.56798340196014E-2</v>
      </c>
      <c r="J94" s="19">
        <v>6.8344214826254496E-2</v>
      </c>
      <c r="K94" s="20">
        <v>1.3</v>
      </c>
      <c r="L94" s="21">
        <v>595</v>
      </c>
      <c r="M94" s="19">
        <v>0.33152174341623902</v>
      </c>
      <c r="N94" s="19">
        <v>4.8093118078421898E-2</v>
      </c>
      <c r="O94" s="19">
        <v>7.7502713838357107E-2</v>
      </c>
      <c r="P94" s="20">
        <v>1.2</v>
      </c>
      <c r="Q94" s="18">
        <v>588</v>
      </c>
      <c r="R94" s="19">
        <v>0.52014948402773797</v>
      </c>
      <c r="S94" s="19">
        <v>0.28857447565280497</v>
      </c>
      <c r="T94" s="19">
        <v>5.5506285349690397E-2</v>
      </c>
      <c r="U94" s="20">
        <v>1</v>
      </c>
      <c r="V94" s="18">
        <v>604</v>
      </c>
      <c r="W94" s="19">
        <v>0.92964754186696896</v>
      </c>
      <c r="X94" s="19">
        <v>0.41475359365982301</v>
      </c>
      <c r="Y94" s="19">
        <v>5.0154840273845903E-2</v>
      </c>
      <c r="Z94" s="20">
        <v>1</v>
      </c>
      <c r="AA94" s="18">
        <v>609</v>
      </c>
      <c r="AB94" s="19">
        <v>0.78463254369555102</v>
      </c>
      <c r="AC94" s="19">
        <v>0.44983778080539499</v>
      </c>
      <c r="AD94" s="19">
        <v>5.0980941344930801E-2</v>
      </c>
      <c r="AE94" s="20">
        <v>1</v>
      </c>
      <c r="AF94" s="18">
        <v>514</v>
      </c>
      <c r="AG94" s="19">
        <v>0.63403069114640598</v>
      </c>
      <c r="AH94" s="19">
        <v>0.30784639181173401</v>
      </c>
      <c r="AI94" s="19">
        <v>5.2994777763782398E-2</v>
      </c>
      <c r="AJ94" s="20">
        <v>1.1000000000000001</v>
      </c>
    </row>
    <row r="95" spans="1:36" x14ac:dyDescent="0.25">
      <c r="A95" t="s">
        <v>320</v>
      </c>
      <c r="B95" s="18">
        <v>476</v>
      </c>
      <c r="C95" s="19">
        <v>2.7796416521348601E-2</v>
      </c>
      <c r="D95" s="19">
        <v>1.9442731469854399E-3</v>
      </c>
      <c r="E95" s="19">
        <v>0.16677254119264201</v>
      </c>
      <c r="F95" s="20">
        <v>1.8</v>
      </c>
      <c r="G95" s="21">
        <v>276</v>
      </c>
      <c r="H95" s="19">
        <v>3.6364419314068398E-2</v>
      </c>
      <c r="I95" s="19">
        <v>9.5202473652041802E-3</v>
      </c>
      <c r="J95" s="19">
        <v>0.15267171612970801</v>
      </c>
      <c r="K95" s="20">
        <v>1.8</v>
      </c>
      <c r="L95" s="21">
        <v>520</v>
      </c>
      <c r="M95" s="19">
        <v>8.3114715954020202E-2</v>
      </c>
      <c r="N95" s="19">
        <v>1.2057266009887199E-2</v>
      </c>
      <c r="O95" s="19">
        <v>0.113182991310985</v>
      </c>
      <c r="P95" s="20">
        <v>1.4</v>
      </c>
      <c r="Q95" s="18">
        <v>586</v>
      </c>
      <c r="R95" s="19">
        <v>0.79419183501740898</v>
      </c>
      <c r="S95" s="19">
        <v>0.44061082322570699</v>
      </c>
      <c r="T95" s="19">
        <v>5.0893597946992601E-2</v>
      </c>
      <c r="U95" s="20">
        <v>1</v>
      </c>
      <c r="V95" s="18">
        <v>435</v>
      </c>
      <c r="W95" s="19">
        <v>0.29783134267845801</v>
      </c>
      <c r="X95" s="19">
        <v>0.132874680045243</v>
      </c>
      <c r="Y95" s="19">
        <v>7.3058602722433294E-2</v>
      </c>
      <c r="Z95" s="20">
        <v>1.3</v>
      </c>
      <c r="AA95" s="18">
        <v>595</v>
      </c>
      <c r="AB95" s="19">
        <v>0.76618156631713497</v>
      </c>
      <c r="AC95" s="19">
        <v>0.43925964867936201</v>
      </c>
      <c r="AD95" s="19">
        <v>5.1162108916418099E-2</v>
      </c>
      <c r="AE95" s="20">
        <v>1</v>
      </c>
      <c r="AF95" s="18">
        <v>602</v>
      </c>
      <c r="AG95" s="19">
        <v>0.75458378928590597</v>
      </c>
      <c r="AH95" s="19">
        <v>0.36637957766882201</v>
      </c>
      <c r="AI95" s="19">
        <v>5.1284650115737497E-2</v>
      </c>
      <c r="AJ95" s="20">
        <v>1</v>
      </c>
    </row>
    <row r="96" spans="1:36" x14ac:dyDescent="0.25">
      <c r="A96" t="s">
        <v>294</v>
      </c>
      <c r="B96" s="18">
        <v>424</v>
      </c>
      <c r="C96" s="19">
        <v>3.05445123578573E-3</v>
      </c>
      <c r="D96" s="19">
        <v>2.13649392969543E-4</v>
      </c>
      <c r="E96" s="19">
        <v>0.230293028888748</v>
      </c>
      <c r="F96" s="20">
        <v>2.1</v>
      </c>
      <c r="G96" s="21">
        <v>261</v>
      </c>
      <c r="H96" s="19">
        <v>3.4286251457029397E-2</v>
      </c>
      <c r="I96" s="19">
        <v>9.5202473652041802E-3</v>
      </c>
      <c r="J96" s="19">
        <v>0.158770317332353</v>
      </c>
      <c r="K96" s="20">
        <v>1.8</v>
      </c>
      <c r="L96" s="21">
        <v>259</v>
      </c>
      <c r="M96" s="19">
        <v>3.6021707326820899E-3</v>
      </c>
      <c r="N96" s="19">
        <v>1.56767656263202E-3</v>
      </c>
      <c r="O96" s="19">
        <v>0.19841140825952899</v>
      </c>
      <c r="P96" s="20">
        <v>1.8</v>
      </c>
      <c r="Q96" s="18">
        <v>440</v>
      </c>
      <c r="R96" s="19">
        <v>0.46244043741927299</v>
      </c>
      <c r="S96" s="19">
        <v>0.25655799120585998</v>
      </c>
      <c r="T96" s="19">
        <v>5.7225257602729E-2</v>
      </c>
      <c r="U96" s="20">
        <v>1.2</v>
      </c>
      <c r="V96" s="18">
        <v>249</v>
      </c>
      <c r="W96" s="19">
        <v>4.7844694333128303E-2</v>
      </c>
      <c r="X96" s="19">
        <v>4.2690929666461298E-2</v>
      </c>
      <c r="Y96" s="19">
        <v>0.14978781367973801</v>
      </c>
      <c r="Z96" s="20">
        <v>1.5</v>
      </c>
      <c r="AA96" s="18">
        <v>506</v>
      </c>
      <c r="AB96" s="19">
        <v>0.61737276966816501</v>
      </c>
      <c r="AC96" s="19">
        <v>0.35394605904208598</v>
      </c>
      <c r="AD96" s="19">
        <v>5.3300972954136702E-2</v>
      </c>
      <c r="AE96" s="20">
        <v>1.1000000000000001</v>
      </c>
      <c r="AF96" s="18">
        <v>332</v>
      </c>
      <c r="AG96" s="19">
        <v>0.100850544949288</v>
      </c>
      <c r="AH96" s="19">
        <v>5.38302711993578E-2</v>
      </c>
      <c r="AI96" s="19">
        <v>8.9262066533074294E-2</v>
      </c>
      <c r="AJ96" s="20">
        <v>1.4</v>
      </c>
    </row>
    <row r="97" spans="1:36" x14ac:dyDescent="0.25">
      <c r="A97" t="s">
        <v>238</v>
      </c>
      <c r="B97" s="18">
        <v>596</v>
      </c>
      <c r="C97" s="19">
        <v>6.3372201054078994E-2</v>
      </c>
      <c r="D97" s="19">
        <v>4.4326889647871197E-3</v>
      </c>
      <c r="E97" s="19">
        <v>0.127731197647934</v>
      </c>
      <c r="F97" s="20">
        <v>1.6</v>
      </c>
      <c r="G97" s="21">
        <v>596</v>
      </c>
      <c r="H97" s="19">
        <v>0.35949834424492699</v>
      </c>
      <c r="I97" s="19">
        <v>6.2120099923276301E-2</v>
      </c>
      <c r="J97" s="19">
        <v>7.5566644468246194E-2</v>
      </c>
      <c r="K97" s="20">
        <v>1.2</v>
      </c>
      <c r="L97" s="21">
        <v>470</v>
      </c>
      <c r="M97" s="19">
        <v>7.3701038095628002E-2</v>
      </c>
      <c r="N97" s="19">
        <v>1.06916448107146E-2</v>
      </c>
      <c r="O97" s="19">
        <v>0.115145745826143</v>
      </c>
      <c r="P97" s="20">
        <v>1.5</v>
      </c>
      <c r="Q97" s="18">
        <v>522</v>
      </c>
      <c r="R97" s="19">
        <v>0.395321442665858</v>
      </c>
      <c r="S97" s="19">
        <v>0.21932094817867201</v>
      </c>
      <c r="T97" s="19">
        <v>5.9738405793818797E-2</v>
      </c>
      <c r="U97" s="20">
        <v>1.1000000000000001</v>
      </c>
      <c r="V97" s="18">
        <v>579</v>
      </c>
      <c r="W97" s="19">
        <v>0.86813581212524205</v>
      </c>
      <c r="X97" s="19">
        <v>0.38731070825039299</v>
      </c>
      <c r="Y97" s="19">
        <v>5.0548251437047498E-2</v>
      </c>
      <c r="Z97" s="20">
        <v>1</v>
      </c>
      <c r="AA97" s="18">
        <v>541</v>
      </c>
      <c r="AB97" s="19">
        <v>0.42133540806919401</v>
      </c>
      <c r="AC97" s="19">
        <v>0.24155585498391399</v>
      </c>
      <c r="AD97" s="19">
        <v>5.8688650464626201E-2</v>
      </c>
      <c r="AE97" s="20">
        <v>1.1000000000000001</v>
      </c>
      <c r="AF97" s="18">
        <v>351</v>
      </c>
      <c r="AG97" s="19">
        <v>8.1260015080209302E-2</v>
      </c>
      <c r="AH97" s="19">
        <v>5.38302711993578E-2</v>
      </c>
      <c r="AI97" s="19">
        <v>9.4950879170301594E-2</v>
      </c>
      <c r="AJ97" s="20">
        <v>1.3</v>
      </c>
    </row>
    <row r="98" spans="1:36" x14ac:dyDescent="0.25">
      <c r="A98" t="s">
        <v>293</v>
      </c>
      <c r="B98" s="18">
        <v>477</v>
      </c>
      <c r="C98" s="19">
        <v>6.0541329372187903E-4</v>
      </c>
      <c r="D98" s="19">
        <v>4.2346782683566901E-5</v>
      </c>
      <c r="E98" s="19">
        <v>0.240819499972972</v>
      </c>
      <c r="F98" s="20">
        <v>1.8</v>
      </c>
      <c r="G98" s="21">
        <v>559</v>
      </c>
      <c r="H98" s="19">
        <v>0.103837094838741</v>
      </c>
      <c r="I98" s="19">
        <v>1.7942699348653099E-2</v>
      </c>
      <c r="J98" s="19">
        <v>0.106092089225043</v>
      </c>
      <c r="K98" s="20">
        <v>1.3</v>
      </c>
      <c r="L98" s="21">
        <v>288</v>
      </c>
      <c r="M98" s="19">
        <v>1.58676434929283E-4</v>
      </c>
      <c r="N98" s="19">
        <v>1.1509417817786501E-4</v>
      </c>
      <c r="O98" s="19">
        <v>0.31829213103293302</v>
      </c>
      <c r="P98" s="20">
        <v>1.7</v>
      </c>
      <c r="Q98" s="18">
        <v>547</v>
      </c>
      <c r="R98" s="19">
        <v>0.440098984453201</v>
      </c>
      <c r="S98" s="19">
        <v>0.244163144583917</v>
      </c>
      <c r="T98" s="19">
        <v>5.7993026046878997E-2</v>
      </c>
      <c r="U98" s="20">
        <v>1.1000000000000001</v>
      </c>
      <c r="V98" s="18">
        <v>537</v>
      </c>
      <c r="W98" s="19">
        <v>0.51899619918975504</v>
      </c>
      <c r="X98" s="19">
        <v>0.231545321227281</v>
      </c>
      <c r="Y98" s="19">
        <v>5.84785667379722E-2</v>
      </c>
      <c r="Z98" s="20">
        <v>1.1000000000000001</v>
      </c>
      <c r="AA98" s="18">
        <v>608</v>
      </c>
      <c r="AB98" s="19">
        <v>0.94449281645573302</v>
      </c>
      <c r="AC98" s="19">
        <v>0.54148729358075098</v>
      </c>
      <c r="AD98" s="19">
        <v>5.0063491072373803E-2</v>
      </c>
      <c r="AE98" s="20">
        <v>1</v>
      </c>
      <c r="AF98" s="18">
        <v>246</v>
      </c>
      <c r="AG98" s="19">
        <v>1.21136865045303E-2</v>
      </c>
      <c r="AH98" s="19">
        <v>1.46813034712028E-2</v>
      </c>
      <c r="AI98" s="19">
        <v>0.15593706172465399</v>
      </c>
      <c r="AJ98" s="20">
        <v>1.3</v>
      </c>
    </row>
    <row r="99" spans="1:36" x14ac:dyDescent="0.25">
      <c r="A99" t="s">
        <v>249</v>
      </c>
      <c r="B99" s="18">
        <v>474</v>
      </c>
      <c r="C99" s="19">
        <v>3.61992631915799E-2</v>
      </c>
      <c r="D99" s="19">
        <v>2.5320262167604301E-3</v>
      </c>
      <c r="E99" s="19">
        <v>0.151035276319548</v>
      </c>
      <c r="F99" s="20">
        <v>1.8</v>
      </c>
      <c r="G99" s="21">
        <v>593</v>
      </c>
      <c r="H99" s="19">
        <v>0.34608992823673601</v>
      </c>
      <c r="I99" s="19">
        <v>5.9803170914907298E-2</v>
      </c>
      <c r="J99" s="19">
        <v>7.9891046022269901E-2</v>
      </c>
      <c r="K99" s="20">
        <v>1.3</v>
      </c>
      <c r="L99" s="21">
        <v>263</v>
      </c>
      <c r="M99" s="19">
        <v>8.7345263173825797E-3</v>
      </c>
      <c r="N99" s="19">
        <v>2.5341964072235698E-3</v>
      </c>
      <c r="O99" s="19">
        <v>0.17561898598877199</v>
      </c>
      <c r="P99" s="20">
        <v>1.8</v>
      </c>
      <c r="Q99" s="18">
        <v>501</v>
      </c>
      <c r="R99" s="19">
        <v>0.75315742356511295</v>
      </c>
      <c r="S99" s="19">
        <v>0.417845283448806</v>
      </c>
      <c r="T99" s="19">
        <v>5.1300190996138202E-2</v>
      </c>
      <c r="U99" s="20">
        <v>1.1000000000000001</v>
      </c>
      <c r="V99" s="18">
        <v>241</v>
      </c>
      <c r="W99" s="19">
        <v>3.5430635690118797E-2</v>
      </c>
      <c r="X99" s="19">
        <v>3.1614096345841898E-2</v>
      </c>
      <c r="Y99" s="19">
        <v>0.16643058818321699</v>
      </c>
      <c r="Z99" s="20">
        <v>1.5</v>
      </c>
      <c r="AA99" s="18">
        <v>439</v>
      </c>
      <c r="AB99" s="19">
        <v>0.52987341433424895</v>
      </c>
      <c r="AC99" s="19">
        <v>0.30378179279851802</v>
      </c>
      <c r="AD99" s="19">
        <v>5.5249854971744498E-2</v>
      </c>
      <c r="AE99" s="20">
        <v>1.2</v>
      </c>
      <c r="AF99" s="18">
        <v>455</v>
      </c>
      <c r="AG99" s="19">
        <v>0.42119446858080301</v>
      </c>
      <c r="AH99" s="19">
        <v>0.20450618434450499</v>
      </c>
      <c r="AI99" s="19">
        <v>5.8694062543656701E-2</v>
      </c>
      <c r="AJ99" s="20">
        <v>1.2</v>
      </c>
    </row>
    <row r="100" spans="1:36" x14ac:dyDescent="0.25">
      <c r="A100" t="s">
        <v>300</v>
      </c>
      <c r="B100" s="18">
        <v>481</v>
      </c>
      <c r="C100" s="19">
        <v>3.2942928932711002E-4</v>
      </c>
      <c r="D100" s="19">
        <v>2.3042557323073299E-5</v>
      </c>
      <c r="E100" s="19">
        <v>0.25705583847661201</v>
      </c>
      <c r="F100" s="20">
        <v>1.8</v>
      </c>
      <c r="G100" s="21">
        <v>280</v>
      </c>
      <c r="H100" s="19">
        <v>6.99335657353805E-4</v>
      </c>
      <c r="I100" s="19">
        <v>6.0433923253141E-4</v>
      </c>
      <c r="J100" s="19">
        <v>0.25575144220963902</v>
      </c>
      <c r="K100" s="20">
        <v>1.7</v>
      </c>
      <c r="L100" s="21">
        <v>565</v>
      </c>
      <c r="M100" s="19">
        <v>0.152390944721366</v>
      </c>
      <c r="N100" s="19">
        <v>2.2107013624639099E-2</v>
      </c>
      <c r="O100" s="19">
        <v>9.5689366470267601E-2</v>
      </c>
      <c r="P100" s="20">
        <v>1.3</v>
      </c>
      <c r="Q100" s="18">
        <v>215</v>
      </c>
      <c r="R100" s="19">
        <v>4.6831724619014097E-3</v>
      </c>
      <c r="S100" s="19">
        <v>8.1676175737160003E-3</v>
      </c>
      <c r="T100" s="19">
        <v>0.19383695486104299</v>
      </c>
      <c r="U100" s="20">
        <v>1.6</v>
      </c>
      <c r="V100" s="18">
        <v>553</v>
      </c>
      <c r="W100" s="19">
        <v>0.78762009058262406</v>
      </c>
      <c r="X100" s="19">
        <v>0.35138936886960997</v>
      </c>
      <c r="Y100" s="19">
        <v>5.14476623288454E-2</v>
      </c>
      <c r="Z100" s="20">
        <v>1.1000000000000001</v>
      </c>
      <c r="AA100" s="18">
        <v>402</v>
      </c>
      <c r="AB100" s="19">
        <v>9.3036537525388804E-2</v>
      </c>
      <c r="AC100" s="19">
        <v>6.9991978228848797E-2</v>
      </c>
      <c r="AD100" s="19">
        <v>9.1356407337793905E-2</v>
      </c>
      <c r="AE100" s="20">
        <v>1.3</v>
      </c>
      <c r="AF100" s="18">
        <v>604</v>
      </c>
      <c r="AG100" s="19">
        <v>0.97121517514653899</v>
      </c>
      <c r="AH100" s="19">
        <v>0.47156248351489299</v>
      </c>
      <c r="AI100" s="19">
        <v>5.0017051456553697E-2</v>
      </c>
      <c r="AJ100" s="20">
        <v>1</v>
      </c>
    </row>
    <row r="101" spans="1:36" x14ac:dyDescent="0.25">
      <c r="A101" t="s">
        <v>247</v>
      </c>
      <c r="B101" s="18">
        <v>490</v>
      </c>
      <c r="C101" s="19">
        <v>3.6372993618712303E-2</v>
      </c>
      <c r="D101" s="19">
        <v>2.5441781214503101E-3</v>
      </c>
      <c r="E101" s="19">
        <v>0.14773699406457</v>
      </c>
      <c r="F101" s="20">
        <v>1.6</v>
      </c>
      <c r="G101" s="21">
        <v>457</v>
      </c>
      <c r="H101" s="19">
        <v>7.7224681008576906E-2</v>
      </c>
      <c r="I101" s="19">
        <v>1.3344164104209501E-2</v>
      </c>
      <c r="J101" s="19">
        <v>0.119383252382219</v>
      </c>
      <c r="K101" s="20">
        <v>1.6</v>
      </c>
      <c r="L101" s="21">
        <v>428</v>
      </c>
      <c r="M101" s="19">
        <v>5.3682992140864499E-2</v>
      </c>
      <c r="N101" s="19">
        <v>7.7876716417724003E-3</v>
      </c>
      <c r="O101" s="19">
        <v>0.119576712193078</v>
      </c>
      <c r="P101" s="20">
        <v>1.6</v>
      </c>
      <c r="Q101" s="18">
        <v>492</v>
      </c>
      <c r="R101" s="19">
        <v>0.42753834913240202</v>
      </c>
      <c r="S101" s="19">
        <v>0.23719461176235601</v>
      </c>
      <c r="T101" s="19">
        <v>5.8453274483444E-2</v>
      </c>
      <c r="U101" s="20">
        <v>1.1000000000000001</v>
      </c>
      <c r="V101" s="18">
        <v>412</v>
      </c>
      <c r="W101" s="19">
        <v>0.189696591121813</v>
      </c>
      <c r="X101" s="19">
        <v>8.4631367620018702E-2</v>
      </c>
      <c r="Y101" s="19">
        <v>8.8109887133620696E-2</v>
      </c>
      <c r="Z101" s="20">
        <v>1.3</v>
      </c>
      <c r="AA101" s="18">
        <v>451</v>
      </c>
      <c r="AB101" s="19">
        <v>0.38953965033285898</v>
      </c>
      <c r="AC101" s="19">
        <v>0.223327025178087</v>
      </c>
      <c r="AD101" s="19">
        <v>5.9986364189591197E-2</v>
      </c>
      <c r="AE101" s="20">
        <v>1.2</v>
      </c>
      <c r="AF101" s="18">
        <v>571</v>
      </c>
      <c r="AG101" s="19">
        <v>0.609960500290601</v>
      </c>
      <c r="AH101" s="19">
        <v>0.29615938437084599</v>
      </c>
      <c r="AI101" s="19">
        <v>5.3443363414879902E-2</v>
      </c>
      <c r="AJ101" s="20">
        <v>1</v>
      </c>
    </row>
    <row r="102" spans="1:36" x14ac:dyDescent="0.25">
      <c r="A102" t="s">
        <v>261</v>
      </c>
      <c r="B102" s="18">
        <v>494</v>
      </c>
      <c r="C102" s="19">
        <v>8.4487567604855096E-3</v>
      </c>
      <c r="D102" s="19">
        <v>5.9096433823429802E-4</v>
      </c>
      <c r="E102" s="19">
        <v>0.183151759167242</v>
      </c>
      <c r="F102" s="20">
        <v>1.5</v>
      </c>
      <c r="G102" s="21">
        <v>562</v>
      </c>
      <c r="H102" s="19">
        <v>0.153864785004904</v>
      </c>
      <c r="I102" s="19">
        <v>2.6587315274715501E-2</v>
      </c>
      <c r="J102" s="19">
        <v>0.10461486033237299</v>
      </c>
      <c r="K102" s="20">
        <v>1.3</v>
      </c>
      <c r="L102" s="21">
        <v>322</v>
      </c>
      <c r="M102" s="19">
        <v>3.2488644548027599E-3</v>
      </c>
      <c r="N102" s="19">
        <v>1.41391650727513E-3</v>
      </c>
      <c r="O102" s="19">
        <v>0.20405732859682901</v>
      </c>
      <c r="P102" s="20">
        <v>1.5</v>
      </c>
      <c r="Q102" s="18">
        <v>537</v>
      </c>
      <c r="R102" s="19">
        <v>0.33604179351027302</v>
      </c>
      <c r="S102" s="19">
        <v>0.18643310689987</v>
      </c>
      <c r="T102" s="19">
        <v>6.2575717628571198E-2</v>
      </c>
      <c r="U102" s="20">
        <v>1.1000000000000001</v>
      </c>
      <c r="V102" s="18">
        <v>624</v>
      </c>
      <c r="W102" s="19">
        <v>0.79497800720489298</v>
      </c>
      <c r="X102" s="19">
        <v>0.35467203485160798</v>
      </c>
      <c r="Y102" s="19">
        <v>5.1346408879339202E-2</v>
      </c>
      <c r="Z102" s="20">
        <v>1</v>
      </c>
      <c r="AA102" s="18">
        <v>555</v>
      </c>
      <c r="AB102" s="19">
        <v>0.58331425566083706</v>
      </c>
      <c r="AC102" s="19">
        <v>0.33441996815828701</v>
      </c>
      <c r="AD102" s="19">
        <v>5.3988038717462099E-2</v>
      </c>
      <c r="AE102" s="20">
        <v>1.1000000000000001</v>
      </c>
      <c r="AF102" s="18">
        <v>408</v>
      </c>
      <c r="AG102" s="19">
        <v>7.1834346760695E-2</v>
      </c>
      <c r="AH102" s="19">
        <v>5.38302711993578E-2</v>
      </c>
      <c r="AI102" s="19">
        <v>9.8311829361212105E-2</v>
      </c>
      <c r="AJ102" s="20">
        <v>1.2</v>
      </c>
    </row>
    <row r="103" spans="1:36" x14ac:dyDescent="0.25">
      <c r="A103" t="s">
        <v>239</v>
      </c>
      <c r="B103" s="18">
        <v>530</v>
      </c>
      <c r="C103" s="19">
        <v>0.15262208476859701</v>
      </c>
      <c r="D103" s="19">
        <v>1.0675441592430199E-2</v>
      </c>
      <c r="E103" s="19">
        <v>0.108304102747251</v>
      </c>
      <c r="F103" s="20">
        <v>2.2000000000000002</v>
      </c>
      <c r="G103" s="21">
        <v>377</v>
      </c>
      <c r="H103" s="19">
        <v>0.12870302607599901</v>
      </c>
      <c r="I103" s="19">
        <v>2.22394482986049E-2</v>
      </c>
      <c r="J103" s="19">
        <v>9.9110513139642906E-2</v>
      </c>
      <c r="K103" s="20">
        <v>1.9</v>
      </c>
      <c r="L103" s="21">
        <v>438</v>
      </c>
      <c r="M103" s="19">
        <v>0.37252028629962702</v>
      </c>
      <c r="N103" s="19">
        <v>5.4040685027170701E-2</v>
      </c>
      <c r="O103" s="19">
        <v>7.4456384789670801E-2</v>
      </c>
      <c r="P103" s="20">
        <v>1.6</v>
      </c>
      <c r="Q103" s="18">
        <v>524</v>
      </c>
      <c r="R103" s="19">
        <v>0.67036939285606101</v>
      </c>
      <c r="S103" s="19">
        <v>0.371915193569261</v>
      </c>
      <c r="T103" s="19">
        <v>5.2389668479478103E-2</v>
      </c>
      <c r="U103" s="20">
        <v>1.1000000000000001</v>
      </c>
      <c r="V103" s="18">
        <v>357</v>
      </c>
      <c r="W103" s="19">
        <v>0.90058610604641798</v>
      </c>
      <c r="X103" s="19">
        <v>0.40178810469689602</v>
      </c>
      <c r="Y103" s="19">
        <v>5.0310144672938803E-2</v>
      </c>
      <c r="Z103" s="20">
        <v>1.4</v>
      </c>
      <c r="AA103" s="18">
        <v>476</v>
      </c>
      <c r="AB103" s="19">
        <v>0.291228244658639</v>
      </c>
      <c r="AC103" s="19">
        <v>0.16696410101481199</v>
      </c>
      <c r="AD103" s="19">
        <v>6.5251168295970094E-2</v>
      </c>
      <c r="AE103" s="20">
        <v>1.2</v>
      </c>
      <c r="AF103" s="18">
        <v>338</v>
      </c>
      <c r="AG103" s="19">
        <v>0.18214328943913899</v>
      </c>
      <c r="AH103" s="19">
        <v>8.8437602831456102E-2</v>
      </c>
      <c r="AI103" s="19">
        <v>7.5029857624495502E-2</v>
      </c>
      <c r="AJ103" s="20">
        <v>1.3</v>
      </c>
    </row>
    <row r="104" spans="1:36" x14ac:dyDescent="0.25">
      <c r="A104" t="s">
        <v>221</v>
      </c>
      <c r="B104" s="18">
        <v>574</v>
      </c>
      <c r="C104" s="19">
        <v>0.112975887648289</v>
      </c>
      <c r="D104" s="19">
        <v>7.9023130353047602E-3</v>
      </c>
      <c r="E104" s="19">
        <v>0.1196895983946</v>
      </c>
      <c r="F104" s="20">
        <v>1.8</v>
      </c>
      <c r="G104" s="21">
        <v>622</v>
      </c>
      <c r="H104" s="19">
        <v>0.929167520483414</v>
      </c>
      <c r="I104" s="19">
        <v>0.16055700990535701</v>
      </c>
      <c r="J104" s="19">
        <v>5.3464823221541301E-2</v>
      </c>
      <c r="K104" s="20">
        <v>1.1000000000000001</v>
      </c>
      <c r="L104" s="21">
        <v>491</v>
      </c>
      <c r="M104" s="19">
        <v>0.18932971443479099</v>
      </c>
      <c r="N104" s="19">
        <v>2.7465638356739801E-2</v>
      </c>
      <c r="O104" s="19">
        <v>8.9550592880334401E-2</v>
      </c>
      <c r="P104" s="20">
        <v>1.5</v>
      </c>
      <c r="Q104" s="18">
        <v>223</v>
      </c>
      <c r="R104" s="19">
        <v>1.3090002598807699E-2</v>
      </c>
      <c r="S104" s="19">
        <v>2.17866637509345E-2</v>
      </c>
      <c r="T104" s="19">
        <v>0.153069362038492</v>
      </c>
      <c r="U104" s="20">
        <v>1.6</v>
      </c>
      <c r="V104" s="18">
        <v>335</v>
      </c>
      <c r="W104" s="19">
        <v>0.31134574821546301</v>
      </c>
      <c r="X104" s="19">
        <v>0.13890400622556401</v>
      </c>
      <c r="Y104" s="19">
        <v>7.1723191697205799E-2</v>
      </c>
      <c r="Z104" s="20">
        <v>1.5</v>
      </c>
      <c r="AA104" s="18">
        <v>435</v>
      </c>
      <c r="AB104" s="19">
        <v>0.54366203618946696</v>
      </c>
      <c r="AC104" s="19">
        <v>0.311686949302099</v>
      </c>
      <c r="AD104" s="19">
        <v>5.4901046137004098E-2</v>
      </c>
      <c r="AE104" s="20">
        <v>1.2</v>
      </c>
      <c r="AF104" s="18">
        <v>466</v>
      </c>
      <c r="AG104" s="19">
        <v>0.58827211913772204</v>
      </c>
      <c r="AH104" s="19">
        <v>0.28562883754498303</v>
      </c>
      <c r="AI104" s="19">
        <v>5.3882696381380303E-2</v>
      </c>
      <c r="AJ104" s="20">
        <v>1.2</v>
      </c>
    </row>
    <row r="105" spans="1:36" x14ac:dyDescent="0.25">
      <c r="A105" t="s">
        <v>248</v>
      </c>
      <c r="B105" s="18">
        <v>599</v>
      </c>
      <c r="C105" s="19">
        <v>0.661837070396461</v>
      </c>
      <c r="D105" s="19">
        <v>4.6293450908071299E-2</v>
      </c>
      <c r="E105" s="19">
        <v>7.6778071664233297E-2</v>
      </c>
      <c r="F105" s="20">
        <v>1.6</v>
      </c>
      <c r="G105" s="21">
        <v>456</v>
      </c>
      <c r="H105" s="19">
        <v>0.55377052081332301</v>
      </c>
      <c r="I105" s="19">
        <v>9.5689676011557298E-2</v>
      </c>
      <c r="J105" s="19">
        <v>7.1639030364664597E-2</v>
      </c>
      <c r="K105" s="20">
        <v>1.6</v>
      </c>
      <c r="L105" s="21">
        <v>598</v>
      </c>
      <c r="M105" s="19">
        <v>0.61987942330731705</v>
      </c>
      <c r="N105" s="19">
        <v>8.9924521970411897E-2</v>
      </c>
      <c r="O105" s="19">
        <v>6.4933814615343394E-2</v>
      </c>
      <c r="P105" s="20">
        <v>1.2</v>
      </c>
      <c r="Q105" s="18">
        <v>474</v>
      </c>
      <c r="R105" s="19">
        <v>0.31211689507434598</v>
      </c>
      <c r="S105" s="19">
        <v>0.17315977830261201</v>
      </c>
      <c r="T105" s="19">
        <v>6.3936780188722203E-2</v>
      </c>
      <c r="U105" s="20">
        <v>1.2</v>
      </c>
      <c r="V105" s="18">
        <v>404</v>
      </c>
      <c r="W105" s="19">
        <v>0.48643466777710298</v>
      </c>
      <c r="X105" s="19">
        <v>0.21701829720983201</v>
      </c>
      <c r="Y105" s="19">
        <v>5.9918552141417503E-2</v>
      </c>
      <c r="Z105" s="20">
        <v>1.3</v>
      </c>
      <c r="AA105" s="18">
        <v>550</v>
      </c>
      <c r="AB105" s="19">
        <v>0.70841172021189103</v>
      </c>
      <c r="AC105" s="19">
        <v>0.40613961105378099</v>
      </c>
      <c r="AD105" s="19">
        <v>5.1841851783427997E-2</v>
      </c>
      <c r="AE105" s="20">
        <v>1.1000000000000001</v>
      </c>
      <c r="AF105" s="18">
        <v>354</v>
      </c>
      <c r="AG105" s="19">
        <v>9.29955626005953E-2</v>
      </c>
      <c r="AH105" s="19">
        <v>5.38302711993578E-2</v>
      </c>
      <c r="AI105" s="19">
        <v>9.1367945048615395E-2</v>
      </c>
      <c r="AJ105" s="20">
        <v>1.3</v>
      </c>
    </row>
    <row r="106" spans="1:36" x14ac:dyDescent="0.25">
      <c r="A106" t="s">
        <v>231</v>
      </c>
      <c r="B106" s="18">
        <v>601</v>
      </c>
      <c r="C106" s="19">
        <v>0.18664851583563399</v>
      </c>
      <c r="D106" s="19">
        <v>1.30554849394055E-2</v>
      </c>
      <c r="E106" s="19">
        <v>0.10923517043397001</v>
      </c>
      <c r="F106" s="20">
        <v>1.6</v>
      </c>
      <c r="G106" s="21">
        <v>545</v>
      </c>
      <c r="H106" s="19">
        <v>0.38984281464458498</v>
      </c>
      <c r="I106" s="19">
        <v>6.7363521940434101E-2</v>
      </c>
      <c r="J106" s="19">
        <v>7.91647749726134E-2</v>
      </c>
      <c r="K106" s="20">
        <v>1.4</v>
      </c>
      <c r="L106" s="21">
        <v>454</v>
      </c>
      <c r="M106" s="19">
        <v>7.4727521581356204E-2</v>
      </c>
      <c r="N106" s="19">
        <v>1.08405544749073E-2</v>
      </c>
      <c r="O106" s="19">
        <v>0.112140708883589</v>
      </c>
      <c r="P106" s="20">
        <v>1.6</v>
      </c>
      <c r="Q106" s="18">
        <v>460</v>
      </c>
      <c r="R106" s="19">
        <v>0.60099670999091204</v>
      </c>
      <c r="S106" s="19">
        <v>0.33342782369354401</v>
      </c>
      <c r="T106" s="19">
        <v>5.3620772057557303E-2</v>
      </c>
      <c r="U106" s="20">
        <v>1.2</v>
      </c>
      <c r="V106" s="18">
        <v>529</v>
      </c>
      <c r="W106" s="19">
        <v>0.41207616895916099</v>
      </c>
      <c r="X106" s="19">
        <v>0.183843945409841</v>
      </c>
      <c r="Y106" s="19">
        <v>6.3942605258575994E-2</v>
      </c>
      <c r="Z106" s="20">
        <v>1.1000000000000001</v>
      </c>
      <c r="AA106" s="18">
        <v>505</v>
      </c>
      <c r="AB106" s="19">
        <v>0.69732337196787297</v>
      </c>
      <c r="AC106" s="19">
        <v>0.39978254874867503</v>
      </c>
      <c r="AD106" s="19">
        <v>5.1992915523830299E-2</v>
      </c>
      <c r="AE106" s="20">
        <v>1.1000000000000001</v>
      </c>
      <c r="AF106" s="18">
        <v>431</v>
      </c>
      <c r="AG106" s="19">
        <v>0.213592247177189</v>
      </c>
      <c r="AH106" s="19">
        <v>0.10370728661978</v>
      </c>
      <c r="AI106" s="19">
        <v>7.1549449759229805E-2</v>
      </c>
      <c r="AJ106" s="20">
        <v>1.2</v>
      </c>
    </row>
    <row r="107" spans="1:36" x14ac:dyDescent="0.25">
      <c r="A107" t="s">
        <v>315</v>
      </c>
      <c r="B107" s="18">
        <v>613</v>
      </c>
      <c r="C107" s="19">
        <v>0.15559303660368501</v>
      </c>
      <c r="D107" s="19">
        <v>1.08832504612285E-2</v>
      </c>
      <c r="E107" s="19">
        <v>0.11635913914424099</v>
      </c>
      <c r="F107" s="20">
        <v>1.5</v>
      </c>
      <c r="G107" s="21">
        <v>571</v>
      </c>
      <c r="H107" s="19">
        <v>0.37192857539686502</v>
      </c>
      <c r="I107" s="19">
        <v>6.4268001891641793E-2</v>
      </c>
      <c r="J107" s="19">
        <v>8.3328686785988496E-2</v>
      </c>
      <c r="K107" s="20">
        <v>1.3</v>
      </c>
      <c r="L107" s="21">
        <v>521</v>
      </c>
      <c r="M107" s="19">
        <v>6.90359195989938E-2</v>
      </c>
      <c r="N107" s="19">
        <v>1.0014886500998601E-2</v>
      </c>
      <c r="O107" s="19">
        <v>0.1169685295832</v>
      </c>
      <c r="P107" s="20">
        <v>1.4</v>
      </c>
      <c r="Q107" s="18">
        <v>536</v>
      </c>
      <c r="R107" s="19">
        <v>0.38863124515526098</v>
      </c>
      <c r="S107" s="19">
        <v>0.21560928393999099</v>
      </c>
      <c r="T107" s="19">
        <v>6.0025833977747599E-2</v>
      </c>
      <c r="U107" s="20">
        <v>1.1000000000000001</v>
      </c>
      <c r="V107" s="18">
        <v>615</v>
      </c>
      <c r="W107" s="19">
        <v>0.81112656179186304</v>
      </c>
      <c r="X107" s="19">
        <v>0.36187656210062003</v>
      </c>
      <c r="Y107" s="19">
        <v>5.1137981853471903E-2</v>
      </c>
      <c r="Z107" s="20">
        <v>1</v>
      </c>
      <c r="AA107" s="18">
        <v>525</v>
      </c>
      <c r="AB107" s="19">
        <v>0.55125638483936801</v>
      </c>
      <c r="AC107" s="19">
        <v>0.31604086626715899</v>
      </c>
      <c r="AD107" s="19">
        <v>5.4716084933653798E-2</v>
      </c>
      <c r="AE107" s="20">
        <v>1.1000000000000001</v>
      </c>
      <c r="AF107" s="18">
        <v>384</v>
      </c>
      <c r="AG107" s="19">
        <v>0.19685556287428899</v>
      </c>
      <c r="AH107" s="19">
        <v>9.5580979888123696E-2</v>
      </c>
      <c r="AI107" s="19">
        <v>7.3312698717732702E-2</v>
      </c>
      <c r="AJ107" s="20">
        <v>1.3</v>
      </c>
    </row>
    <row r="108" spans="1:36" x14ac:dyDescent="0.25">
      <c r="A108" t="s">
        <v>1010</v>
      </c>
      <c r="B108" s="18">
        <v>14</v>
      </c>
      <c r="C108" s="19">
        <v>0</v>
      </c>
      <c r="D108" s="19">
        <v>0</v>
      </c>
      <c r="E108" s="19">
        <v>0.99904083559239998</v>
      </c>
      <c r="F108" s="20">
        <v>13</v>
      </c>
      <c r="G108" s="21">
        <v>106</v>
      </c>
      <c r="H108" s="19">
        <v>1.03E-4</v>
      </c>
      <c r="I108" s="19">
        <v>1.6100000000000001E-4</v>
      </c>
      <c r="J108" s="19">
        <v>0.33400000000000002</v>
      </c>
      <c r="K108" s="20">
        <v>2.7</v>
      </c>
      <c r="L108" s="21">
        <v>398</v>
      </c>
      <c r="M108" s="24">
        <v>6.9099999999999995E-2</v>
      </c>
      <c r="N108" s="24">
        <v>0.01</v>
      </c>
      <c r="O108" s="24">
        <v>0.113</v>
      </c>
      <c r="P108" s="20">
        <v>1.8</v>
      </c>
      <c r="Q108" s="18">
        <v>2</v>
      </c>
      <c r="R108" s="19">
        <v>3.3056673287568097E-8</v>
      </c>
      <c r="S108" s="19">
        <v>1.19948413434515E-6</v>
      </c>
      <c r="T108" s="19">
        <v>0.90538764883521805</v>
      </c>
      <c r="U108" s="20">
        <v>13</v>
      </c>
      <c r="V108" s="18">
        <v>9</v>
      </c>
      <c r="W108" s="19">
        <v>1.05275919602965E-4</v>
      </c>
      <c r="X108" s="19">
        <v>5.1664658288487801E-4</v>
      </c>
      <c r="Y108" s="19">
        <v>0.70163692360201402</v>
      </c>
      <c r="Z108" s="20">
        <v>7.6</v>
      </c>
      <c r="AA108" s="18">
        <v>17</v>
      </c>
      <c r="AB108" s="19">
        <v>1.30846167467613E-6</v>
      </c>
      <c r="AC108" s="19">
        <v>5.8512037331733697E-5</v>
      </c>
      <c r="AD108" s="19">
        <v>0.69985151372180598</v>
      </c>
      <c r="AE108" s="20">
        <v>4.5999999999999996</v>
      </c>
      <c r="AF108" s="18">
        <v>15</v>
      </c>
      <c r="AG108" s="19">
        <v>3.6010993365032102E-7</v>
      </c>
      <c r="AH108" s="19">
        <v>4.1963347936751101E-6</v>
      </c>
      <c r="AI108" s="19">
        <v>0.78364605009344002</v>
      </c>
      <c r="AJ108" s="20">
        <v>4.7</v>
      </c>
    </row>
  </sheetData>
  <mergeCells count="7">
    <mergeCell ref="AA1:AE1"/>
    <mergeCell ref="AF1:AJ1"/>
    <mergeCell ref="B1:F1"/>
    <mergeCell ref="G1:K1"/>
    <mergeCell ref="L1:P1"/>
    <mergeCell ref="Q1:U1"/>
    <mergeCell ref="V1:Z1"/>
  </mergeCells>
  <conditionalFormatting sqref="M2 C2 H1:H2">
    <cfRule type="cellIs" dxfId="90" priority="26" operator="lessThan">
      <formula>0.05</formula>
    </cfRule>
  </conditionalFormatting>
  <conditionalFormatting sqref="R2">
    <cfRule type="cellIs" dxfId="89" priority="23" operator="lessThan">
      <formula>0.05</formula>
    </cfRule>
  </conditionalFormatting>
  <conditionalFormatting sqref="R2">
    <cfRule type="cellIs" dxfId="88" priority="22" operator="lessThan">
      <formula>0.05</formula>
    </cfRule>
  </conditionalFormatting>
  <conditionalFormatting sqref="R2">
    <cfRule type="cellIs" dxfId="87" priority="21" operator="lessThan">
      <formula>0.05</formula>
    </cfRule>
  </conditionalFormatting>
  <conditionalFormatting sqref="W2">
    <cfRule type="cellIs" dxfId="86" priority="20" operator="lessThan">
      <formula>0.05</formula>
    </cfRule>
  </conditionalFormatting>
  <conditionalFormatting sqref="W2">
    <cfRule type="cellIs" dxfId="85" priority="19" operator="lessThan">
      <formula>0.05</formula>
    </cfRule>
  </conditionalFormatting>
  <conditionalFormatting sqref="W2">
    <cfRule type="cellIs" dxfId="84" priority="18" operator="lessThan">
      <formula>0.05</formula>
    </cfRule>
  </conditionalFormatting>
  <conditionalFormatting sqref="AB2">
    <cfRule type="cellIs" dxfId="83" priority="17" operator="lessThan">
      <formula>0.05</formula>
    </cfRule>
  </conditionalFormatting>
  <conditionalFormatting sqref="AB2">
    <cfRule type="cellIs" dxfId="82" priority="16" operator="lessThan">
      <formula>0.05</formula>
    </cfRule>
  </conditionalFormatting>
  <conditionalFormatting sqref="AB2">
    <cfRule type="cellIs" dxfId="81" priority="15" operator="lessThan">
      <formula>0.05</formula>
    </cfRule>
  </conditionalFormatting>
  <conditionalFormatting sqref="AG2">
    <cfRule type="cellIs" dxfId="80" priority="12" operator="lessThan">
      <formula>0.05</formula>
    </cfRule>
  </conditionalFormatting>
  <conditionalFormatting sqref="AG2">
    <cfRule type="cellIs" dxfId="79" priority="14" operator="lessThan">
      <formula>0.05</formula>
    </cfRule>
  </conditionalFormatting>
  <conditionalFormatting sqref="AG2">
    <cfRule type="cellIs" dxfId="78" priority="13" operator="lessThan">
      <formula>0.05</formula>
    </cfRule>
  </conditionalFormatting>
  <conditionalFormatting sqref="W1:W2">
    <cfRule type="cellIs" dxfId="77" priority="11" operator="lessThan">
      <formula>0.05</formula>
    </cfRule>
  </conditionalFormatting>
  <conditionalFormatting sqref="AB1:AB2">
    <cfRule type="cellIs" dxfId="76" priority="10" operator="lessThan">
      <formula>0.05</formula>
    </cfRule>
  </conditionalFormatting>
  <conditionalFormatting sqref="AG1:AG2">
    <cfRule type="cellIs" dxfId="75" priority="9" operator="lessThan">
      <formula>0.05</formula>
    </cfRule>
  </conditionalFormatting>
  <conditionalFormatting sqref="H1:H1048576">
    <cfRule type="cellIs" dxfId="74" priority="8" operator="lessThan">
      <formula>0.05</formula>
    </cfRule>
  </conditionalFormatting>
  <conditionalFormatting sqref="M1:M1048576">
    <cfRule type="cellIs" dxfId="73" priority="7" operator="lessThan">
      <formula>0.05</formula>
    </cfRule>
  </conditionalFormatting>
  <conditionalFormatting sqref="R1:R2 W1:W2 AB1:AB2 AG1:AG2 R109:R1048576 W109:W1048576 AB109:AB1048576 AG109:AG1048576">
    <cfRule type="cellIs" dxfId="72" priority="6" operator="lessThan">
      <formula>0.05</formula>
    </cfRule>
  </conditionalFormatting>
  <conditionalFormatting sqref="C1:C1048576">
    <cfRule type="cellIs" dxfId="71" priority="5" operator="lessThan">
      <formula>0.05</formula>
    </cfRule>
  </conditionalFormatting>
  <conditionalFormatting sqref="AG3:AG108">
    <cfRule type="cellIs" dxfId="70" priority="1" operator="lessThan">
      <formula>0.05</formula>
    </cfRule>
  </conditionalFormatting>
  <conditionalFormatting sqref="R3:R108">
    <cfRule type="cellIs" dxfId="69" priority="4" operator="lessThan">
      <formula>0.05</formula>
    </cfRule>
  </conditionalFormatting>
  <conditionalFormatting sqref="W3:W108">
    <cfRule type="cellIs" dxfId="68" priority="3" operator="lessThan">
      <formula>0.05</formula>
    </cfRule>
  </conditionalFormatting>
  <conditionalFormatting sqref="AB3:AB108">
    <cfRule type="cellIs" dxfId="67" priority="2" operator="lessThan">
      <formula>0.05</formula>
    </cfRule>
  </conditionalFormatting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6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sheetData>
    <row r="1" spans="1:21" x14ac:dyDescent="0.25">
      <c r="B1" s="117" t="s">
        <v>889</v>
      </c>
      <c r="C1" s="118"/>
      <c r="D1" s="118"/>
      <c r="E1" s="118"/>
      <c r="F1" s="119"/>
      <c r="G1" s="117" t="s">
        <v>890</v>
      </c>
      <c r="H1" s="118"/>
      <c r="I1" s="118"/>
      <c r="J1" s="118"/>
      <c r="K1" s="119"/>
      <c r="L1" s="117" t="s">
        <v>891</v>
      </c>
      <c r="M1" s="118"/>
      <c r="N1" s="118"/>
      <c r="O1" s="118"/>
      <c r="P1" s="119"/>
      <c r="Q1" s="117" t="s">
        <v>892</v>
      </c>
      <c r="R1" s="118"/>
      <c r="S1" s="118"/>
      <c r="T1" s="118"/>
      <c r="U1" s="119"/>
    </row>
    <row r="2" spans="1:21" x14ac:dyDescent="0.25">
      <c r="A2" t="s">
        <v>763</v>
      </c>
      <c r="B2" s="15" t="s">
        <v>4</v>
      </c>
      <c r="C2" s="16" t="s">
        <v>3</v>
      </c>
      <c r="D2" s="16" t="s">
        <v>2</v>
      </c>
      <c r="E2" s="16" t="s">
        <v>1</v>
      </c>
      <c r="F2" s="15" t="s">
        <v>762</v>
      </c>
      <c r="G2" s="15" t="s">
        <v>4</v>
      </c>
      <c r="H2" s="16" t="s">
        <v>3</v>
      </c>
      <c r="I2" s="16" t="s">
        <v>2</v>
      </c>
      <c r="J2" s="16" t="s">
        <v>1</v>
      </c>
      <c r="K2" s="15" t="s">
        <v>762</v>
      </c>
      <c r="L2" s="15" t="s">
        <v>4</v>
      </c>
      <c r="M2" s="16" t="s">
        <v>3</v>
      </c>
      <c r="N2" s="16" t="s">
        <v>2</v>
      </c>
      <c r="O2" s="16" t="s">
        <v>1</v>
      </c>
      <c r="P2" s="15" t="s">
        <v>762</v>
      </c>
      <c r="Q2" s="15" t="s">
        <v>4</v>
      </c>
      <c r="R2" s="16" t="s">
        <v>3</v>
      </c>
      <c r="S2" s="16" t="s">
        <v>2</v>
      </c>
      <c r="T2" s="16" t="s">
        <v>1</v>
      </c>
      <c r="U2" s="15" t="s">
        <v>762</v>
      </c>
    </row>
    <row r="3" spans="1:21" x14ac:dyDescent="0.25">
      <c r="A3" t="s">
        <v>905</v>
      </c>
      <c r="B3">
        <v>1</v>
      </c>
      <c r="C3" s="14">
        <v>2.6344082471041402E-10</v>
      </c>
      <c r="D3" s="14">
        <v>8.8836992389578299E-8</v>
      </c>
      <c r="E3" s="14">
        <v>0.99549019446725795</v>
      </c>
      <c r="F3">
        <v>17</v>
      </c>
      <c r="G3">
        <v>10</v>
      </c>
      <c r="H3" s="14">
        <v>7.4078617254835701E-6</v>
      </c>
      <c r="I3" s="14">
        <v>1.2669434663998899E-4</v>
      </c>
      <c r="J3" s="14">
        <v>0.92366146106849401</v>
      </c>
      <c r="K3">
        <v>7.1</v>
      </c>
      <c r="L3">
        <v>43</v>
      </c>
      <c r="M3" s="14">
        <v>1.8248703161637401E-3</v>
      </c>
      <c r="N3" s="14">
        <v>5.23108313487986E-3</v>
      </c>
      <c r="O3" s="14">
        <v>0.23653684655816201</v>
      </c>
      <c r="P3">
        <v>2.6</v>
      </c>
      <c r="Q3">
        <v>163</v>
      </c>
      <c r="R3" s="14">
        <v>1.5193165499294201E-3</v>
      </c>
      <c r="S3" s="14">
        <v>2.9507474918599699E-3</v>
      </c>
      <c r="T3" s="14">
        <v>0.245439881378513</v>
      </c>
      <c r="U3">
        <v>1.7</v>
      </c>
    </row>
    <row r="4" spans="1:21" x14ac:dyDescent="0.25">
      <c r="A4" t="s">
        <v>906</v>
      </c>
      <c r="B4">
        <v>2</v>
      </c>
      <c r="C4" s="14">
        <v>3.3056673287568097E-8</v>
      </c>
      <c r="D4" s="14">
        <v>1.19948413434515E-6</v>
      </c>
      <c r="E4" s="14">
        <v>0.90538764883521805</v>
      </c>
      <c r="F4">
        <v>13</v>
      </c>
      <c r="G4">
        <v>9</v>
      </c>
      <c r="H4" s="14">
        <v>1.05275919602965E-4</v>
      </c>
      <c r="I4" s="14">
        <v>5.1664658288487801E-4</v>
      </c>
      <c r="J4" s="14">
        <v>0.70163692360201402</v>
      </c>
      <c r="K4">
        <v>7.6</v>
      </c>
      <c r="L4">
        <v>17</v>
      </c>
      <c r="M4" s="14">
        <v>1.30846167467613E-6</v>
      </c>
      <c r="N4" s="14">
        <v>5.8512037331733697E-5</v>
      </c>
      <c r="O4" s="14">
        <v>0.69985151372180598</v>
      </c>
      <c r="P4">
        <v>4.5999999999999996</v>
      </c>
      <c r="Q4">
        <v>15</v>
      </c>
      <c r="R4" s="14">
        <v>3.6010993365032102E-7</v>
      </c>
      <c r="S4" s="14">
        <v>4.1963347936751101E-6</v>
      </c>
      <c r="T4" s="14">
        <v>0.78364605009344002</v>
      </c>
      <c r="U4">
        <v>4.7</v>
      </c>
    </row>
    <row r="5" spans="1:21" x14ac:dyDescent="0.25">
      <c r="A5" t="s">
        <v>907</v>
      </c>
      <c r="B5">
        <v>3</v>
      </c>
      <c r="C5" s="14">
        <v>4.31840386783122E-8</v>
      </c>
      <c r="D5" s="14">
        <v>1.34165553412332E-6</v>
      </c>
      <c r="E5" s="14">
        <v>0.89444115355466502</v>
      </c>
      <c r="F5">
        <v>12</v>
      </c>
      <c r="G5">
        <v>1</v>
      </c>
      <c r="H5" s="14">
        <v>2.58470672087618E-7</v>
      </c>
      <c r="I5" s="14">
        <v>8.9945141051201498E-6</v>
      </c>
      <c r="J5" s="14">
        <v>0.99815677040144601</v>
      </c>
      <c r="K5">
        <v>18</v>
      </c>
      <c r="L5">
        <v>2</v>
      </c>
      <c r="M5" s="14">
        <v>1.55410328931404E-5</v>
      </c>
      <c r="N5" s="14">
        <v>2.1637061199422501E-4</v>
      </c>
      <c r="O5" s="14">
        <v>0.525657741350256</v>
      </c>
      <c r="P5">
        <v>11</v>
      </c>
      <c r="Q5">
        <v>1</v>
      </c>
      <c r="R5" s="14">
        <v>1.0967893260271899E-12</v>
      </c>
      <c r="S5" s="14">
        <v>3.3230095668458402E-10</v>
      </c>
      <c r="T5" s="14">
        <v>1</v>
      </c>
      <c r="U5">
        <v>22</v>
      </c>
    </row>
    <row r="6" spans="1:21" x14ac:dyDescent="0.25">
      <c r="A6" t="s">
        <v>908</v>
      </c>
      <c r="B6">
        <v>4</v>
      </c>
      <c r="C6" s="14">
        <v>3.3694838030839901E-9</v>
      </c>
      <c r="D6" s="14">
        <v>3.88827032849457E-7</v>
      </c>
      <c r="E6" s="14">
        <v>0.97019393476149696</v>
      </c>
      <c r="F6">
        <v>12</v>
      </c>
      <c r="G6">
        <v>2</v>
      </c>
      <c r="H6" s="14">
        <v>6.6025940936853505E-8</v>
      </c>
      <c r="I6" s="14">
        <v>4.5952699566552297E-6</v>
      </c>
      <c r="J6" s="14">
        <v>1</v>
      </c>
      <c r="K6">
        <v>16</v>
      </c>
      <c r="L6">
        <v>3</v>
      </c>
      <c r="M6" s="14">
        <v>3.7117798968999601E-4</v>
      </c>
      <c r="N6" s="14">
        <v>2.1280009924077598E-3</v>
      </c>
      <c r="O6" s="14">
        <v>0.32041390031337502</v>
      </c>
      <c r="P6">
        <v>9</v>
      </c>
      <c r="Q6">
        <v>9</v>
      </c>
      <c r="R6" s="14">
        <v>1.9192244613441799E-5</v>
      </c>
      <c r="S6" s="14">
        <v>9.3185761155085002E-5</v>
      </c>
      <c r="T6" s="14">
        <v>0.510880445570144</v>
      </c>
      <c r="U6">
        <v>5.6</v>
      </c>
    </row>
    <row r="7" spans="1:21" x14ac:dyDescent="0.25">
      <c r="A7" t="s">
        <v>909</v>
      </c>
      <c r="B7">
        <v>12</v>
      </c>
      <c r="C7" s="14">
        <v>2.9326024708620198E-7</v>
      </c>
      <c r="D7" s="14">
        <v>4.7182498768331002E-6</v>
      </c>
      <c r="E7" s="14">
        <v>0.79603674790035905</v>
      </c>
      <c r="F7">
        <v>8.4</v>
      </c>
      <c r="G7">
        <v>12</v>
      </c>
      <c r="H7" s="14">
        <v>9.4001213954975004E-6</v>
      </c>
      <c r="I7" s="14">
        <v>1.4258840521528399E-4</v>
      </c>
      <c r="J7" s="14">
        <v>0.91004408325837005</v>
      </c>
      <c r="K7">
        <v>6.8</v>
      </c>
      <c r="L7">
        <v>10</v>
      </c>
      <c r="M7" s="14">
        <v>2.8347288727470499E-7</v>
      </c>
      <c r="N7" s="14">
        <v>1.91472936781543E-5</v>
      </c>
      <c r="O7" s="14">
        <v>0.79805514274419398</v>
      </c>
      <c r="P7">
        <v>5.7</v>
      </c>
      <c r="Q7">
        <v>4</v>
      </c>
      <c r="R7" s="14">
        <v>5.4678483962788903E-12</v>
      </c>
      <c r="S7" s="14">
        <v>8.28313701625457E-10</v>
      </c>
      <c r="T7" s="14">
        <v>1</v>
      </c>
      <c r="U7">
        <v>11</v>
      </c>
    </row>
    <row r="8" spans="1:21" x14ac:dyDescent="0.25">
      <c r="A8" t="s">
        <v>910</v>
      </c>
      <c r="B8">
        <v>18</v>
      </c>
      <c r="C8" s="14">
        <v>6.7439743865782499E-4</v>
      </c>
      <c r="D8" s="14">
        <v>2.2448995131395602E-3</v>
      </c>
      <c r="E8" s="14">
        <v>0.28725481245268297</v>
      </c>
      <c r="F8">
        <v>7.3</v>
      </c>
      <c r="G8">
        <v>146</v>
      </c>
      <c r="H8" s="14">
        <v>1.6921959965248701E-2</v>
      </c>
      <c r="I8" s="14">
        <v>1.9968365684743701E-2</v>
      </c>
      <c r="J8" s="14">
        <v>0.21252269094614501</v>
      </c>
      <c r="K8">
        <v>2.1</v>
      </c>
      <c r="L8">
        <v>42</v>
      </c>
      <c r="M8" s="14">
        <v>1.7648422228878601E-3</v>
      </c>
      <c r="N8" s="14">
        <v>5.0590095669265202E-3</v>
      </c>
      <c r="O8" s="14">
        <v>0.23814724982860899</v>
      </c>
      <c r="P8">
        <v>2.6</v>
      </c>
      <c r="Q8">
        <v>44</v>
      </c>
      <c r="R8" s="14">
        <v>2.0380612420001199E-4</v>
      </c>
      <c r="S8" s="14">
        <v>5.9373447538318101E-4</v>
      </c>
      <c r="T8" s="14">
        <v>0.355685969318142</v>
      </c>
      <c r="U8">
        <v>3.1</v>
      </c>
    </row>
    <row r="9" spans="1:21" x14ac:dyDescent="0.25">
      <c r="A9" t="s">
        <v>911</v>
      </c>
      <c r="B9">
        <v>25</v>
      </c>
      <c r="C9" s="14">
        <v>6.2184940710308098E-5</v>
      </c>
      <c r="D9" s="14">
        <v>3.30707048936697E-4</v>
      </c>
      <c r="E9" s="14">
        <v>0.43085469176705599</v>
      </c>
      <c r="F9">
        <v>5.7</v>
      </c>
      <c r="G9">
        <v>8</v>
      </c>
      <c r="H9" s="14">
        <v>3.9160978083541098E-5</v>
      </c>
      <c r="I9" s="14">
        <v>2.9701219679340501E-4</v>
      </c>
      <c r="J9" s="14">
        <v>0.80026995489089503</v>
      </c>
      <c r="K9">
        <v>9</v>
      </c>
      <c r="L9">
        <v>4</v>
      </c>
      <c r="M9" s="14">
        <v>3.7954087551139701E-5</v>
      </c>
      <c r="N9" s="14">
        <v>4.3518925269362801E-4</v>
      </c>
      <c r="O9" s="14">
        <v>0.46390914289045598</v>
      </c>
      <c r="P9">
        <v>8.9</v>
      </c>
      <c r="Q9">
        <v>2</v>
      </c>
      <c r="R9" s="14">
        <v>1.5971424183191999E-10</v>
      </c>
      <c r="S9" s="14">
        <v>1.1028774953814601E-8</v>
      </c>
      <c r="T9" s="14">
        <v>0.99717025914018698</v>
      </c>
      <c r="U9">
        <v>15</v>
      </c>
    </row>
    <row r="10" spans="1:21" x14ac:dyDescent="0.25">
      <c r="A10" t="s">
        <v>771</v>
      </c>
      <c r="B10">
        <v>26</v>
      </c>
      <c r="C10" s="14">
        <v>2.1646098693783801E-4</v>
      </c>
      <c r="D10" s="14">
        <v>8.40634902198253E-4</v>
      </c>
      <c r="E10" s="14">
        <v>0.35205506498404998</v>
      </c>
      <c r="F10">
        <v>5.5</v>
      </c>
      <c r="G10">
        <v>88</v>
      </c>
      <c r="H10" s="14">
        <v>1.30835088342529E-3</v>
      </c>
      <c r="I10" s="14">
        <v>3.1795343419467898E-3</v>
      </c>
      <c r="J10" s="14">
        <v>0.43027883059962502</v>
      </c>
      <c r="K10">
        <v>2.6</v>
      </c>
      <c r="L10">
        <v>52</v>
      </c>
      <c r="M10" s="14">
        <v>7.2723635671234598E-6</v>
      </c>
      <c r="N10" s="14">
        <v>1.3398034449589301E-4</v>
      </c>
      <c r="O10" s="14">
        <v>0.57940089899527503</v>
      </c>
      <c r="P10">
        <v>2.4</v>
      </c>
      <c r="Q10">
        <v>58</v>
      </c>
      <c r="R10" s="14">
        <v>1.27901490189152E-4</v>
      </c>
      <c r="S10" s="14">
        <v>3.7260668429991701E-4</v>
      </c>
      <c r="T10" s="14">
        <v>0.38439247993635101</v>
      </c>
      <c r="U10">
        <v>2.7</v>
      </c>
    </row>
    <row r="11" spans="1:21" x14ac:dyDescent="0.25">
      <c r="A11" t="s">
        <v>912</v>
      </c>
      <c r="B11">
        <v>29</v>
      </c>
      <c r="C11" s="14">
        <v>3.2975254415923403E-8</v>
      </c>
      <c r="D11" s="14">
        <v>1.19948413434515E-6</v>
      </c>
      <c r="E11" s="14">
        <v>0.90548529163508096</v>
      </c>
      <c r="F11">
        <v>5</v>
      </c>
      <c r="G11">
        <v>32</v>
      </c>
      <c r="H11" s="14">
        <v>2.4422019307879201E-4</v>
      </c>
      <c r="I11" s="14">
        <v>9.26533505383483E-4</v>
      </c>
      <c r="J11" s="14">
        <v>0.61032449883995898</v>
      </c>
      <c r="K11">
        <v>4.2</v>
      </c>
      <c r="L11">
        <v>13</v>
      </c>
      <c r="M11" s="14">
        <v>1.37643731269454E-5</v>
      </c>
      <c r="N11" s="14">
        <v>2.1306387047863201E-4</v>
      </c>
      <c r="O11" s="14">
        <v>0.53419844094136104</v>
      </c>
      <c r="P11">
        <v>5.0999999999999996</v>
      </c>
      <c r="Q11">
        <v>11</v>
      </c>
      <c r="R11" s="14">
        <v>4.3230558199880399E-7</v>
      </c>
      <c r="S11" s="14">
        <v>4.57051951871575E-6</v>
      </c>
      <c r="T11" s="14">
        <v>0.77237151072372601</v>
      </c>
      <c r="U11">
        <v>5</v>
      </c>
    </row>
    <row r="12" spans="1:21" x14ac:dyDescent="0.25">
      <c r="A12" t="s">
        <v>913</v>
      </c>
      <c r="B12">
        <v>30</v>
      </c>
      <c r="C12" s="14">
        <v>4.64303734093451E-6</v>
      </c>
      <c r="D12" s="14">
        <v>4.3790594479234603E-5</v>
      </c>
      <c r="E12" s="14">
        <v>0.61130333095145595</v>
      </c>
      <c r="F12">
        <v>5</v>
      </c>
      <c r="G12">
        <v>30</v>
      </c>
      <c r="H12" s="14">
        <v>2.0459101024505799E-3</v>
      </c>
      <c r="I12" s="14">
        <v>4.3406124671064601E-3</v>
      </c>
      <c r="J12" s="14">
        <v>0.386103878636538</v>
      </c>
      <c r="K12">
        <v>4.3</v>
      </c>
      <c r="L12">
        <v>25</v>
      </c>
      <c r="M12" s="14">
        <v>1.5248411820989399E-6</v>
      </c>
      <c r="N12" s="14">
        <v>6.0320275200633202E-5</v>
      </c>
      <c r="O12" s="14">
        <v>0.68937938941872101</v>
      </c>
      <c r="P12">
        <v>3.3</v>
      </c>
      <c r="Q12">
        <v>28</v>
      </c>
      <c r="R12" s="14">
        <v>3.4353205224935097E-7</v>
      </c>
      <c r="S12" s="14">
        <v>4.0031539507499004E-6</v>
      </c>
      <c r="T12" s="14">
        <v>0.78651661744627199</v>
      </c>
      <c r="U12">
        <v>3.7</v>
      </c>
    </row>
    <row r="13" spans="1:21" x14ac:dyDescent="0.25">
      <c r="A13" t="s">
        <v>914</v>
      </c>
      <c r="B13">
        <v>32</v>
      </c>
      <c r="C13" s="14">
        <v>5.6271451275291497E-6</v>
      </c>
      <c r="D13" s="14">
        <v>5.2685379579470802E-5</v>
      </c>
      <c r="E13" s="14">
        <v>0.59764110619173505</v>
      </c>
      <c r="F13">
        <v>4.7</v>
      </c>
      <c r="G13">
        <v>172</v>
      </c>
      <c r="H13" s="14">
        <v>4.12821108222927E-3</v>
      </c>
      <c r="I13" s="14">
        <v>7.36705172501131E-3</v>
      </c>
      <c r="J13" s="14">
        <v>0.32165294628327201</v>
      </c>
      <c r="K13">
        <v>1.9</v>
      </c>
      <c r="L13">
        <v>379</v>
      </c>
      <c r="M13" s="14">
        <v>0.32692861967359099</v>
      </c>
      <c r="N13" s="14">
        <v>0.18743148743624199</v>
      </c>
      <c r="O13" s="14">
        <v>6.3077394176782098E-2</v>
      </c>
      <c r="P13">
        <v>1.3</v>
      </c>
      <c r="Q13">
        <v>231</v>
      </c>
      <c r="R13" s="14">
        <v>3.4139223023844902E-2</v>
      </c>
      <c r="S13" s="14">
        <v>3.3151823007633897E-2</v>
      </c>
      <c r="T13" s="14">
        <v>0.12032020038073001</v>
      </c>
      <c r="U13">
        <v>1.4</v>
      </c>
    </row>
    <row r="14" spans="1:21" x14ac:dyDescent="0.25">
      <c r="A14" t="s">
        <v>915</v>
      </c>
      <c r="B14">
        <v>33</v>
      </c>
      <c r="C14" s="14">
        <v>5.1322701644096397E-10</v>
      </c>
      <c r="D14" s="14">
        <v>8.8836992389578299E-8</v>
      </c>
      <c r="E14" s="14">
        <v>0.99204006079150597</v>
      </c>
      <c r="F14">
        <v>4.5999999999999996</v>
      </c>
      <c r="G14">
        <v>28</v>
      </c>
      <c r="H14" s="14">
        <v>4.1787508386903398E-7</v>
      </c>
      <c r="I14" s="14">
        <v>1.20808471406918E-5</v>
      </c>
      <c r="J14" s="14">
        <v>0.99614927545990795</v>
      </c>
      <c r="K14">
        <v>4.4000000000000004</v>
      </c>
      <c r="L14">
        <v>24</v>
      </c>
      <c r="M14" s="14">
        <v>5.1064805159928199E-6</v>
      </c>
      <c r="N14" s="14">
        <v>1.10650088370667E-4</v>
      </c>
      <c r="O14" s="14">
        <v>0.60454374033185299</v>
      </c>
      <c r="P14">
        <v>3.3</v>
      </c>
      <c r="Q14">
        <v>59</v>
      </c>
      <c r="R14" s="14">
        <v>3.43737915908803E-9</v>
      </c>
      <c r="S14" s="14">
        <v>1.0347678234479101E-7</v>
      </c>
      <c r="T14" s="14">
        <v>0.96983355137614602</v>
      </c>
      <c r="U14">
        <v>2.7</v>
      </c>
    </row>
    <row r="15" spans="1:21" x14ac:dyDescent="0.25">
      <c r="A15" t="s">
        <v>916</v>
      </c>
      <c r="B15">
        <v>41</v>
      </c>
      <c r="C15" s="14">
        <v>5.6937811317647703E-4</v>
      </c>
      <c r="D15" s="14">
        <v>1.8953165830612299E-3</v>
      </c>
      <c r="E15" s="14">
        <v>0.29644957060295601</v>
      </c>
      <c r="F15">
        <v>4</v>
      </c>
      <c r="G15">
        <v>186</v>
      </c>
      <c r="H15" s="14">
        <v>3.0928021417431201E-2</v>
      </c>
      <c r="I15" s="14">
        <v>2.75964974895897E-2</v>
      </c>
      <c r="J15" s="14">
        <v>0.17435268969828599</v>
      </c>
      <c r="K15">
        <v>1.8</v>
      </c>
      <c r="L15">
        <v>313</v>
      </c>
      <c r="M15" s="14">
        <v>9.8704040112751495E-2</v>
      </c>
      <c r="N15" s="14">
        <v>6.9991978228848797E-2</v>
      </c>
      <c r="O15" s="14">
        <v>8.9817266312281305E-2</v>
      </c>
      <c r="P15">
        <v>1.5</v>
      </c>
      <c r="Q15">
        <v>396</v>
      </c>
      <c r="R15" s="14">
        <v>0.13574505183354699</v>
      </c>
      <c r="S15" s="14">
        <v>6.5909466208481496E-2</v>
      </c>
      <c r="T15" s="14">
        <v>8.1857541863885094E-2</v>
      </c>
      <c r="U15">
        <v>1.3</v>
      </c>
    </row>
    <row r="16" spans="1:21" x14ac:dyDescent="0.25">
      <c r="A16" t="s">
        <v>917</v>
      </c>
      <c r="B16">
        <v>43</v>
      </c>
      <c r="C16" s="14">
        <v>2.4565389555863901E-7</v>
      </c>
      <c r="D16" s="14">
        <v>4.3611736259493098E-6</v>
      </c>
      <c r="E16" s="14">
        <v>0.80647338810689995</v>
      </c>
      <c r="F16">
        <v>3.7</v>
      </c>
      <c r="G16">
        <v>63</v>
      </c>
      <c r="H16" s="14">
        <v>3.34836345122397E-2</v>
      </c>
      <c r="I16" s="14">
        <v>2.9876823456885498E-2</v>
      </c>
      <c r="J16" s="14">
        <v>0.16969508181947099</v>
      </c>
      <c r="K16">
        <v>3</v>
      </c>
      <c r="L16">
        <v>57</v>
      </c>
      <c r="M16" s="14">
        <v>8.0983009558277503E-5</v>
      </c>
      <c r="N16" s="14">
        <v>7.4285406783785397E-4</v>
      </c>
      <c r="O16" s="14">
        <v>0.41356934328633899</v>
      </c>
      <c r="P16">
        <v>2.4</v>
      </c>
      <c r="Q16">
        <v>14</v>
      </c>
      <c r="R16" s="14">
        <v>2.8395172987361002E-4</v>
      </c>
      <c r="S16" s="14">
        <v>6.8934766653201403E-4</v>
      </c>
      <c r="T16" s="14">
        <v>0.33593509095693502</v>
      </c>
      <c r="U16">
        <v>4.8</v>
      </c>
    </row>
    <row r="17" spans="1:21" x14ac:dyDescent="0.25">
      <c r="A17" t="s">
        <v>918</v>
      </c>
      <c r="B17">
        <v>45</v>
      </c>
      <c r="C17" s="14">
        <v>1.2370430009744899E-4</v>
      </c>
      <c r="D17" s="14">
        <v>5.4904068361571296E-4</v>
      </c>
      <c r="E17" s="14">
        <v>0.386489564855796</v>
      </c>
      <c r="F17">
        <v>3.7</v>
      </c>
      <c r="G17">
        <v>41</v>
      </c>
      <c r="H17" s="14">
        <v>6.3186697096817502E-8</v>
      </c>
      <c r="I17" s="14">
        <v>4.5952699566552297E-6</v>
      </c>
      <c r="J17" s="14">
        <v>1</v>
      </c>
      <c r="K17">
        <v>3.6</v>
      </c>
      <c r="L17">
        <v>30</v>
      </c>
      <c r="M17" s="14">
        <v>3.8631777415920601E-6</v>
      </c>
      <c r="N17" s="14">
        <v>9.7451152017969297E-5</v>
      </c>
      <c r="O17" s="14">
        <v>0.62434751859737703</v>
      </c>
      <c r="P17">
        <v>3</v>
      </c>
      <c r="Q17">
        <v>50</v>
      </c>
      <c r="R17" s="14">
        <v>1.7717466423228199E-4</v>
      </c>
      <c r="S17" s="14">
        <v>5.1615086019647205E-4</v>
      </c>
      <c r="T17" s="14">
        <v>0.36419877803844303</v>
      </c>
      <c r="U17">
        <v>2.9</v>
      </c>
    </row>
    <row r="18" spans="1:21" x14ac:dyDescent="0.25">
      <c r="A18" t="s">
        <v>919</v>
      </c>
      <c r="B18">
        <v>46</v>
      </c>
      <c r="C18" s="14">
        <v>1.5268796024026001E-4</v>
      </c>
      <c r="D18" s="14">
        <v>6.5174956930696005E-4</v>
      </c>
      <c r="E18" s="14">
        <v>0.37335028402916598</v>
      </c>
      <c r="F18">
        <v>3.6</v>
      </c>
      <c r="G18">
        <v>110</v>
      </c>
      <c r="H18" s="14">
        <v>1.3292115142898801E-3</v>
      </c>
      <c r="I18" s="14">
        <v>3.1795343419467898E-3</v>
      </c>
      <c r="J18" s="14">
        <v>0.42867849327342999</v>
      </c>
      <c r="K18">
        <v>2.4</v>
      </c>
      <c r="L18">
        <v>261</v>
      </c>
      <c r="M18" s="14">
        <v>0.10153254149627799</v>
      </c>
      <c r="N18" s="14">
        <v>6.9991978228848797E-2</v>
      </c>
      <c r="O18" s="14">
        <v>8.9088661972577796E-2</v>
      </c>
      <c r="P18">
        <v>1.9</v>
      </c>
      <c r="Q18">
        <v>511</v>
      </c>
      <c r="R18" s="14">
        <v>0.92418545368013705</v>
      </c>
      <c r="S18" s="14">
        <v>0.448727737084614</v>
      </c>
      <c r="T18" s="14">
        <v>5.0118632014038399E-2</v>
      </c>
      <c r="U18">
        <v>1.1000000000000001</v>
      </c>
    </row>
    <row r="19" spans="1:21" x14ac:dyDescent="0.25">
      <c r="A19" t="s">
        <v>920</v>
      </c>
      <c r="B19">
        <v>48</v>
      </c>
      <c r="C19" s="14">
        <v>2.4903228342587601E-5</v>
      </c>
      <c r="D19" s="14">
        <v>1.6579317173309499E-4</v>
      </c>
      <c r="E19" s="14">
        <v>0.49278118294817402</v>
      </c>
      <c r="F19">
        <v>3.5</v>
      </c>
      <c r="G19">
        <v>27</v>
      </c>
      <c r="H19" s="14">
        <v>2.3581158802188301E-5</v>
      </c>
      <c r="I19" s="14">
        <v>2.10410288101856E-4</v>
      </c>
      <c r="J19" s="14">
        <v>0.84449966756554495</v>
      </c>
      <c r="K19">
        <v>4.5999999999999996</v>
      </c>
      <c r="L19">
        <v>60</v>
      </c>
      <c r="M19" s="14">
        <v>7.78418837701244E-4</v>
      </c>
      <c r="N19" s="14">
        <v>3.57020320201769E-3</v>
      </c>
      <c r="O19" s="14">
        <v>0.27959172871607901</v>
      </c>
      <c r="P19">
        <v>2.2999999999999998</v>
      </c>
      <c r="Q19">
        <v>76</v>
      </c>
      <c r="R19" s="14">
        <v>7.9133551456336201E-3</v>
      </c>
      <c r="S19" s="14">
        <v>1.1526718797965499E-2</v>
      </c>
      <c r="T19" s="14">
        <v>0.17228657657395</v>
      </c>
      <c r="U19">
        <v>2.4</v>
      </c>
    </row>
    <row r="20" spans="1:21" x14ac:dyDescent="0.25">
      <c r="A20" t="s">
        <v>921</v>
      </c>
      <c r="B20">
        <v>49</v>
      </c>
      <c r="C20" s="14">
        <v>1.8620094318750799E-3</v>
      </c>
      <c r="D20" s="14">
        <v>4.1321074957388799E-3</v>
      </c>
      <c r="E20" s="14">
        <v>0.235569966927235</v>
      </c>
      <c r="F20">
        <v>3.5</v>
      </c>
      <c r="G20">
        <v>263</v>
      </c>
      <c r="H20" s="14">
        <v>0.253090514978559</v>
      </c>
      <c r="I20" s="14">
        <v>0.11291397640633299</v>
      </c>
      <c r="J20" s="14">
        <v>7.8185080206168295E-2</v>
      </c>
      <c r="K20">
        <v>2.4</v>
      </c>
      <c r="L20">
        <v>90</v>
      </c>
      <c r="M20" s="14">
        <v>8.4629851252085997E-3</v>
      </c>
      <c r="N20" s="14">
        <v>1.45557451509049E-2</v>
      </c>
      <c r="O20" s="14">
        <v>0.16964062556003401</v>
      </c>
      <c r="P20">
        <v>2</v>
      </c>
      <c r="Q20">
        <v>74</v>
      </c>
      <c r="R20" s="14">
        <v>3.8883412428747301E-6</v>
      </c>
      <c r="S20" s="14">
        <v>3.0207037948586199E-5</v>
      </c>
      <c r="T20" s="14">
        <v>0.62388751557229905</v>
      </c>
      <c r="U20">
        <v>2.4</v>
      </c>
    </row>
    <row r="21" spans="1:21" x14ac:dyDescent="0.25">
      <c r="A21" t="s">
        <v>922</v>
      </c>
      <c r="B21">
        <v>50</v>
      </c>
      <c r="C21" s="14">
        <v>8.0581478608121498E-5</v>
      </c>
      <c r="D21" s="14">
        <v>4.0235322317235499E-4</v>
      </c>
      <c r="E21" s="14">
        <v>0.41389187817363599</v>
      </c>
      <c r="F21">
        <v>3.5</v>
      </c>
      <c r="G21">
        <v>34</v>
      </c>
      <c r="H21" s="14">
        <v>1.7753827839717099E-4</v>
      </c>
      <c r="I21" s="14">
        <v>7.58189731834556E-4</v>
      </c>
      <c r="J21" s="14">
        <v>0.64532094835017795</v>
      </c>
      <c r="K21">
        <v>4</v>
      </c>
      <c r="L21">
        <v>84</v>
      </c>
      <c r="M21" s="14">
        <v>2.3967635509577E-2</v>
      </c>
      <c r="N21" s="14">
        <v>3.0213174351679702E-2</v>
      </c>
      <c r="O21" s="14">
        <v>0.13182507810218</v>
      </c>
      <c r="P21">
        <v>2.1</v>
      </c>
      <c r="Q21">
        <v>169</v>
      </c>
      <c r="R21" s="14">
        <v>4.8263470348391103E-2</v>
      </c>
      <c r="S21" s="14">
        <v>4.6867558339171798E-2</v>
      </c>
      <c r="T21" s="14">
        <v>0.10970921202132</v>
      </c>
      <c r="U21">
        <v>1.7</v>
      </c>
    </row>
    <row r="22" spans="1:21" x14ac:dyDescent="0.25">
      <c r="A22" t="s">
        <v>923</v>
      </c>
      <c r="B22">
        <v>51</v>
      </c>
      <c r="C22" s="14">
        <v>7.7443262156418007E-6</v>
      </c>
      <c r="D22" s="14">
        <v>6.8743772952590201E-5</v>
      </c>
      <c r="E22" s="14">
        <v>0.57493089475053405</v>
      </c>
      <c r="F22">
        <v>3.4</v>
      </c>
      <c r="G22">
        <v>89</v>
      </c>
      <c r="H22" s="14">
        <v>9.1115600052260604E-5</v>
      </c>
      <c r="I22" s="14">
        <v>4.8780451762507599E-4</v>
      </c>
      <c r="J22" s="14">
        <v>0.71682316405767099</v>
      </c>
      <c r="K22">
        <v>2.6</v>
      </c>
      <c r="L22">
        <v>74</v>
      </c>
      <c r="M22" s="14">
        <v>1.4077908791594301E-3</v>
      </c>
      <c r="N22" s="14">
        <v>4.8426045797422997E-3</v>
      </c>
      <c r="O22" s="14">
        <v>0.24920168654213001</v>
      </c>
      <c r="P22">
        <v>2.2000000000000002</v>
      </c>
      <c r="Q22">
        <v>130</v>
      </c>
      <c r="R22" s="14">
        <v>3.42697398750813E-5</v>
      </c>
      <c r="S22" s="14">
        <v>1.3311425981344901E-4</v>
      </c>
      <c r="T22" s="14">
        <v>0.47085464268300498</v>
      </c>
      <c r="U22">
        <v>2</v>
      </c>
    </row>
    <row r="23" spans="1:21" x14ac:dyDescent="0.25">
      <c r="A23" t="s">
        <v>924</v>
      </c>
      <c r="B23">
        <v>59</v>
      </c>
      <c r="C23" s="14">
        <v>1.37548344583426E-3</v>
      </c>
      <c r="D23" s="14">
        <v>3.7745768355923102E-3</v>
      </c>
      <c r="E23" s="14">
        <v>0.25035398249097701</v>
      </c>
      <c r="F23">
        <v>3.3</v>
      </c>
      <c r="G23">
        <v>154</v>
      </c>
      <c r="H23" s="14">
        <v>1.8882676666165301E-4</v>
      </c>
      <c r="I23" s="14">
        <v>7.58189731834556E-4</v>
      </c>
      <c r="J23" s="14">
        <v>0.63857849490660001</v>
      </c>
      <c r="K23">
        <v>2.1</v>
      </c>
      <c r="L23">
        <v>66</v>
      </c>
      <c r="M23" s="14">
        <v>1.28572412493533E-2</v>
      </c>
      <c r="N23" s="14">
        <v>2.2113559719234101E-2</v>
      </c>
      <c r="O23" s="14">
        <v>0.15373017916173801</v>
      </c>
      <c r="P23">
        <v>2.2999999999999998</v>
      </c>
      <c r="Q23">
        <v>104</v>
      </c>
      <c r="R23" s="14">
        <v>1.09642191040371E-4</v>
      </c>
      <c r="S23" s="14">
        <v>3.7260668429991701E-4</v>
      </c>
      <c r="T23" s="14">
        <v>0.39411821437699401</v>
      </c>
      <c r="U23">
        <v>2.1</v>
      </c>
    </row>
    <row r="24" spans="1:21" x14ac:dyDescent="0.25">
      <c r="A24" t="s">
        <v>925</v>
      </c>
      <c r="B24">
        <v>68</v>
      </c>
      <c r="C24" s="14">
        <v>3.4260220103332601E-5</v>
      </c>
      <c r="D24" s="14">
        <v>2.0908004124244899E-4</v>
      </c>
      <c r="E24" s="14">
        <v>0.47087358664585099</v>
      </c>
      <c r="F24">
        <v>3.1</v>
      </c>
      <c r="G24">
        <v>155</v>
      </c>
      <c r="H24" s="14">
        <v>7.0668376390912099E-3</v>
      </c>
      <c r="I24" s="14">
        <v>9.48727683010849E-3</v>
      </c>
      <c r="J24" s="14">
        <v>0.27677270155998301</v>
      </c>
      <c r="K24">
        <v>2</v>
      </c>
      <c r="L24">
        <v>218</v>
      </c>
      <c r="M24" s="14">
        <v>1.0847053426890799E-2</v>
      </c>
      <c r="N24" s="14">
        <v>1.8656176630841102E-2</v>
      </c>
      <c r="O24" s="14">
        <v>0.16008062742904</v>
      </c>
      <c r="P24">
        <v>1.5</v>
      </c>
      <c r="Q24">
        <v>472</v>
      </c>
      <c r="R24" s="14">
        <v>0.34330216670208402</v>
      </c>
      <c r="S24" s="14">
        <v>0.166686462968057</v>
      </c>
      <c r="T24" s="14">
        <v>6.2189844983437603E-2</v>
      </c>
      <c r="U24">
        <v>1.2</v>
      </c>
    </row>
    <row r="25" spans="1:21" x14ac:dyDescent="0.25">
      <c r="A25" t="s">
        <v>926</v>
      </c>
      <c r="B25">
        <v>71</v>
      </c>
      <c r="C25" s="14">
        <v>4.38105344562345E-5</v>
      </c>
      <c r="D25" s="14">
        <v>2.43057090259515E-4</v>
      </c>
      <c r="E25" s="14">
        <v>0.45420927771009501</v>
      </c>
      <c r="F25">
        <v>3.1</v>
      </c>
      <c r="G25">
        <v>378</v>
      </c>
      <c r="H25" s="14">
        <v>0.14334050848414701</v>
      </c>
      <c r="I25" s="14">
        <v>6.3950033032340106E-2</v>
      </c>
      <c r="J25" s="14">
        <v>9.8752649135103801E-2</v>
      </c>
      <c r="K25">
        <v>1.4</v>
      </c>
      <c r="L25">
        <v>424</v>
      </c>
      <c r="M25" s="14">
        <v>0.61822851458240002</v>
      </c>
      <c r="N25" s="14">
        <v>0.35443666626485298</v>
      </c>
      <c r="O25" s="14">
        <v>5.3284781191643198E-2</v>
      </c>
      <c r="P25">
        <v>1.2</v>
      </c>
      <c r="Q25">
        <v>232</v>
      </c>
      <c r="R25" s="14">
        <v>4.1435576710159199E-3</v>
      </c>
      <c r="S25" s="14">
        <v>6.0355719183546701E-3</v>
      </c>
      <c r="T25" s="14">
        <v>0.19909264397005599</v>
      </c>
      <c r="U25">
        <v>1.4</v>
      </c>
    </row>
    <row r="26" spans="1:21" x14ac:dyDescent="0.25">
      <c r="A26" t="s">
        <v>927</v>
      </c>
      <c r="B26">
        <v>76</v>
      </c>
      <c r="C26" s="14">
        <v>3.1363307357457E-4</v>
      </c>
      <c r="D26" s="14">
        <v>1.0440056468382401E-3</v>
      </c>
      <c r="E26" s="14">
        <v>0.33012882439866098</v>
      </c>
      <c r="F26">
        <v>3</v>
      </c>
      <c r="G26">
        <v>407</v>
      </c>
      <c r="H26" s="14">
        <v>8.9079824945222305E-2</v>
      </c>
      <c r="I26" s="14">
        <v>4.64630739157402E-2</v>
      </c>
      <c r="J26" s="14">
        <v>0.119033715450827</v>
      </c>
      <c r="K26">
        <v>1.3</v>
      </c>
      <c r="L26">
        <v>558</v>
      </c>
      <c r="M26" s="14">
        <v>0.85124498489748501</v>
      </c>
      <c r="N26" s="14">
        <v>0.48802736772104399</v>
      </c>
      <c r="O26" s="14">
        <v>5.0461171702379501E-2</v>
      </c>
      <c r="P26">
        <v>1.1000000000000001</v>
      </c>
      <c r="Q26">
        <v>567</v>
      </c>
      <c r="R26" s="14">
        <v>0.58456851889732997</v>
      </c>
      <c r="S26" s="14">
        <v>0.28383059656605503</v>
      </c>
      <c r="T26" s="14">
        <v>5.3961211520388797E-2</v>
      </c>
      <c r="U26">
        <v>1</v>
      </c>
    </row>
    <row r="27" spans="1:21" x14ac:dyDescent="0.25">
      <c r="A27" t="s">
        <v>928</v>
      </c>
      <c r="B27">
        <v>87</v>
      </c>
      <c r="C27" s="14">
        <v>2.5014315768145902E-4</v>
      </c>
      <c r="D27" s="14">
        <v>9.71440959721309E-4</v>
      </c>
      <c r="E27" s="14">
        <v>0.34341608568432003</v>
      </c>
      <c r="F27">
        <v>2.9</v>
      </c>
      <c r="G27">
        <v>59</v>
      </c>
      <c r="H27" s="14">
        <v>1.08340895598746E-4</v>
      </c>
      <c r="I27" s="14">
        <v>5.24229876834126E-4</v>
      </c>
      <c r="J27" s="14">
        <v>0.69859636137525705</v>
      </c>
      <c r="K27">
        <v>3.1</v>
      </c>
      <c r="L27">
        <v>78</v>
      </c>
      <c r="M27" s="14">
        <v>3.1782138476144002E-3</v>
      </c>
      <c r="N27" s="14">
        <v>8.0990206571185594E-3</v>
      </c>
      <c r="O27" s="14">
        <v>0.21077618149516</v>
      </c>
      <c r="P27">
        <v>2.1</v>
      </c>
      <c r="Q27">
        <v>21</v>
      </c>
      <c r="R27" s="14">
        <v>4.5666164960600497E-6</v>
      </c>
      <c r="S27" s="14">
        <v>3.3248946079784099E-5</v>
      </c>
      <c r="T27" s="14">
        <v>0.61248185310373005</v>
      </c>
      <c r="U27">
        <v>4.4000000000000004</v>
      </c>
    </row>
    <row r="28" spans="1:21" x14ac:dyDescent="0.25">
      <c r="A28" t="s">
        <v>929</v>
      </c>
      <c r="B28">
        <v>97</v>
      </c>
      <c r="C28" s="14">
        <v>3.7891406425183398E-5</v>
      </c>
      <c r="D28" s="14">
        <v>2.2355019181389499E-4</v>
      </c>
      <c r="E28" s="14">
        <v>0.46402128698252099</v>
      </c>
      <c r="F28">
        <v>2.7</v>
      </c>
      <c r="G28">
        <v>17</v>
      </c>
      <c r="H28" s="14">
        <v>3.56117375588382E-8</v>
      </c>
      <c r="I28" s="14">
        <v>4.5952699566552297E-6</v>
      </c>
      <c r="J28" s="14">
        <v>1</v>
      </c>
      <c r="K28">
        <v>5.7</v>
      </c>
      <c r="L28">
        <v>128</v>
      </c>
      <c r="M28" s="14">
        <v>2.0013676633479E-3</v>
      </c>
      <c r="N28" s="14">
        <v>5.7370217147495002E-3</v>
      </c>
      <c r="O28" s="14">
        <v>0.23212573247702301</v>
      </c>
      <c r="P28">
        <v>1.8</v>
      </c>
      <c r="Q28">
        <v>118</v>
      </c>
      <c r="R28" s="14">
        <v>1.92895469312004E-5</v>
      </c>
      <c r="S28" s="14">
        <v>9.3658201493623697E-5</v>
      </c>
      <c r="T28" s="14">
        <v>0.51052749499137495</v>
      </c>
      <c r="U28">
        <v>2</v>
      </c>
    </row>
    <row r="29" spans="1:21" x14ac:dyDescent="0.25">
      <c r="A29" t="s">
        <v>930</v>
      </c>
      <c r="B29">
        <v>104</v>
      </c>
      <c r="C29" s="14">
        <v>2.8705908003443499E-3</v>
      </c>
      <c r="D29" s="14">
        <v>6.3703166913376304E-3</v>
      </c>
      <c r="E29" s="14">
        <v>0.21536873544603199</v>
      </c>
      <c r="F29">
        <v>2.6</v>
      </c>
      <c r="G29">
        <v>612</v>
      </c>
      <c r="H29" s="14">
        <v>0.99853315689353395</v>
      </c>
      <c r="I29" s="14">
        <v>0.44548626932135099</v>
      </c>
      <c r="J29" s="14">
        <v>5.00000669111254E-2</v>
      </c>
      <c r="K29">
        <v>1</v>
      </c>
      <c r="L29">
        <v>617</v>
      </c>
      <c r="M29" s="14">
        <v>0.80435233332262301</v>
      </c>
      <c r="N29" s="14">
        <v>0.46114333583885198</v>
      </c>
      <c r="O29" s="14">
        <v>5.08055459408185E-2</v>
      </c>
      <c r="P29">
        <v>1</v>
      </c>
      <c r="Q29">
        <v>429</v>
      </c>
      <c r="R29" s="14">
        <v>0.132168596452065</v>
      </c>
      <c r="S29" s="14">
        <v>6.4172958969890101E-2</v>
      </c>
      <c r="T29" s="14">
        <v>8.25025368804371E-2</v>
      </c>
      <c r="U29">
        <v>1.2</v>
      </c>
    </row>
    <row r="30" spans="1:21" x14ac:dyDescent="0.25">
      <c r="A30" t="s">
        <v>931</v>
      </c>
      <c r="B30">
        <v>105</v>
      </c>
      <c r="C30" s="14">
        <v>3.3543518446794698E-3</v>
      </c>
      <c r="D30" s="14">
        <v>7.4438626160919499E-3</v>
      </c>
      <c r="E30" s="14">
        <v>0.208367201842003</v>
      </c>
      <c r="F30">
        <v>2.6</v>
      </c>
      <c r="G30">
        <v>524</v>
      </c>
      <c r="H30" s="14">
        <v>0.357367455553873</v>
      </c>
      <c r="I30" s="14">
        <v>0.15943616238727801</v>
      </c>
      <c r="J30" s="14">
        <v>6.7751401563021105E-2</v>
      </c>
      <c r="K30">
        <v>1.1000000000000001</v>
      </c>
      <c r="L30">
        <v>469</v>
      </c>
      <c r="M30" s="14">
        <v>0.253494299999797</v>
      </c>
      <c r="N30" s="14">
        <v>0.14533084852897901</v>
      </c>
      <c r="O30" s="14">
        <v>6.7988909510342893E-2</v>
      </c>
      <c r="P30">
        <v>1.2</v>
      </c>
      <c r="Q30">
        <v>240</v>
      </c>
      <c r="R30" s="14">
        <v>4.5587510361731802E-2</v>
      </c>
      <c r="S30" s="14">
        <v>4.4268994458814097E-2</v>
      </c>
      <c r="T30" s="14">
        <v>0.1114133086305</v>
      </c>
      <c r="U30">
        <v>1.4</v>
      </c>
    </row>
    <row r="31" spans="1:21" x14ac:dyDescent="0.25">
      <c r="A31" t="s">
        <v>932</v>
      </c>
      <c r="B31">
        <v>106</v>
      </c>
      <c r="C31" s="14">
        <v>1.1312410164775401E-3</v>
      </c>
      <c r="D31" s="14">
        <v>3.1380141016303098E-3</v>
      </c>
      <c r="E31" s="14">
        <v>0.26018140146107299</v>
      </c>
      <c r="F31">
        <v>2.5</v>
      </c>
      <c r="G31">
        <v>422</v>
      </c>
      <c r="H31" s="14">
        <v>0.103689814841269</v>
      </c>
      <c r="I31" s="14">
        <v>4.64630739157402E-2</v>
      </c>
      <c r="J31" s="14">
        <v>0.112255788917154</v>
      </c>
      <c r="K31">
        <v>1.3</v>
      </c>
      <c r="L31">
        <v>380</v>
      </c>
      <c r="M31" s="14">
        <v>0.15675719998919099</v>
      </c>
      <c r="N31" s="14">
        <v>8.9870489740693907E-2</v>
      </c>
      <c r="O31" s="14">
        <v>7.8451726153062007E-2</v>
      </c>
      <c r="P31">
        <v>1.3</v>
      </c>
      <c r="Q31">
        <v>505</v>
      </c>
      <c r="R31" s="14">
        <v>0.32764061552095097</v>
      </c>
      <c r="S31" s="14">
        <v>0.159082174897129</v>
      </c>
      <c r="T31" s="14">
        <v>6.3037481103168397E-2</v>
      </c>
      <c r="U31">
        <v>1.1000000000000001</v>
      </c>
    </row>
    <row r="32" spans="1:21" x14ac:dyDescent="0.25">
      <c r="A32" t="s">
        <v>933</v>
      </c>
      <c r="B32">
        <v>113</v>
      </c>
      <c r="C32" s="14">
        <v>2.0224521690703701E-7</v>
      </c>
      <c r="D32" s="14">
        <v>3.8149330399993504E-6</v>
      </c>
      <c r="E32" s="14">
        <v>0.81764696058254904</v>
      </c>
      <c r="F32">
        <v>2.5</v>
      </c>
      <c r="G32">
        <v>512</v>
      </c>
      <c r="H32" s="14">
        <v>0.15262634751439</v>
      </c>
      <c r="I32" s="14">
        <v>6.8092823643290806E-2</v>
      </c>
      <c r="J32" s="14">
        <v>9.6284265566259505E-2</v>
      </c>
      <c r="K32">
        <v>1.1000000000000001</v>
      </c>
      <c r="L32">
        <v>353</v>
      </c>
      <c r="M32" s="14">
        <v>0.26659094681394002</v>
      </c>
      <c r="N32" s="14">
        <v>0.15283928873605801</v>
      </c>
      <c r="O32" s="14">
        <v>6.6979348162142502E-2</v>
      </c>
      <c r="P32">
        <v>1.3</v>
      </c>
      <c r="Q32">
        <v>502</v>
      </c>
      <c r="R32" s="14">
        <v>0.53177852547378401</v>
      </c>
      <c r="S32" s="14">
        <v>0.2581990155935</v>
      </c>
      <c r="T32" s="14">
        <v>5.5200641675392903E-2</v>
      </c>
      <c r="U32">
        <v>1.1000000000000001</v>
      </c>
    </row>
    <row r="33" spans="1:21" x14ac:dyDescent="0.25">
      <c r="A33" t="s">
        <v>934</v>
      </c>
      <c r="B33">
        <v>116</v>
      </c>
      <c r="C33" s="14">
        <v>1.0747005730755699E-3</v>
      </c>
      <c r="D33" s="14">
        <v>2.98117333461119E-3</v>
      </c>
      <c r="E33" s="14">
        <v>0.26279580852585999</v>
      </c>
      <c r="F33">
        <v>2.4</v>
      </c>
      <c r="G33">
        <v>162</v>
      </c>
      <c r="H33" s="14">
        <v>3.5302965161904099E-3</v>
      </c>
      <c r="I33" s="14">
        <v>6.3000356622649996E-3</v>
      </c>
      <c r="J33" s="14">
        <v>0.33546079143408097</v>
      </c>
      <c r="K33">
        <v>2</v>
      </c>
      <c r="L33">
        <v>393</v>
      </c>
      <c r="M33" s="14">
        <v>0.118536150427017</v>
      </c>
      <c r="N33" s="14">
        <v>6.9991978228848797E-2</v>
      </c>
      <c r="O33" s="14">
        <v>8.5174189009673107E-2</v>
      </c>
      <c r="P33">
        <v>1.3</v>
      </c>
      <c r="Q33">
        <v>333</v>
      </c>
      <c r="R33" s="14">
        <v>8.8891524381066803E-2</v>
      </c>
      <c r="S33" s="14">
        <v>5.3830271200214198E-2</v>
      </c>
      <c r="T33" s="14">
        <v>9.2555715270518701E-2</v>
      </c>
      <c r="U33">
        <v>1.4</v>
      </c>
    </row>
    <row r="34" spans="1:21" x14ac:dyDescent="0.25">
      <c r="A34" t="s">
        <v>935</v>
      </c>
      <c r="B34">
        <v>123</v>
      </c>
      <c r="C34" s="14">
        <v>4.6312696129108398E-2</v>
      </c>
      <c r="D34" s="14">
        <v>5.1387773753179398E-2</v>
      </c>
      <c r="E34" s="14">
        <v>0.110940074597491</v>
      </c>
      <c r="F34">
        <v>2.2999999999999998</v>
      </c>
      <c r="G34">
        <v>535</v>
      </c>
      <c r="H34" s="14">
        <v>0.79838005981605797</v>
      </c>
      <c r="I34" s="14">
        <v>0.35618982894319201</v>
      </c>
      <c r="J34" s="14">
        <v>5.13009316415734E-2</v>
      </c>
      <c r="K34">
        <v>1.1000000000000001</v>
      </c>
      <c r="L34">
        <v>468</v>
      </c>
      <c r="M34" s="14">
        <v>0.76616548264680095</v>
      </c>
      <c r="N34" s="14">
        <v>0.43925042774833001</v>
      </c>
      <c r="O34" s="14">
        <v>5.11622741771878E-2</v>
      </c>
      <c r="P34">
        <v>1.2</v>
      </c>
      <c r="Q34">
        <v>446</v>
      </c>
      <c r="R34" s="14">
        <v>0.20635818218239299</v>
      </c>
      <c r="S34" s="14">
        <v>0.100194868628227</v>
      </c>
      <c r="T34" s="14">
        <v>7.2288849292905605E-2</v>
      </c>
      <c r="U34">
        <v>1.2</v>
      </c>
    </row>
    <row r="35" spans="1:21" x14ac:dyDescent="0.25">
      <c r="A35" t="s">
        <v>936</v>
      </c>
      <c r="B35">
        <v>128</v>
      </c>
      <c r="C35" s="14">
        <v>1.54674421794958E-2</v>
      </c>
      <c r="D35" s="14">
        <v>2.57436130595107E-2</v>
      </c>
      <c r="E35" s="14">
        <v>0.147007702596091</v>
      </c>
      <c r="F35">
        <v>2.2000000000000002</v>
      </c>
      <c r="G35">
        <v>140</v>
      </c>
      <c r="H35" s="14">
        <v>3.1194326336767501E-3</v>
      </c>
      <c r="I35" s="14">
        <v>5.5668232818596496E-3</v>
      </c>
      <c r="J35" s="14">
        <v>0.34661138399208102</v>
      </c>
      <c r="K35">
        <v>2.1</v>
      </c>
      <c r="L35">
        <v>309</v>
      </c>
      <c r="M35" s="14">
        <v>9.1552427473279005E-2</v>
      </c>
      <c r="N35" s="14">
        <v>6.9991978228848797E-2</v>
      </c>
      <c r="O35" s="14">
        <v>9.1778266627752195E-2</v>
      </c>
      <c r="P35">
        <v>1.5</v>
      </c>
      <c r="Q35">
        <v>400</v>
      </c>
      <c r="R35" s="14">
        <v>0.13348608013051999</v>
      </c>
      <c r="S35" s="14">
        <v>6.4812648187378794E-2</v>
      </c>
      <c r="T35" s="14">
        <v>8.2262451729614397E-2</v>
      </c>
      <c r="U35">
        <v>1.2</v>
      </c>
    </row>
    <row r="36" spans="1:21" x14ac:dyDescent="0.25">
      <c r="A36" t="s">
        <v>937</v>
      </c>
      <c r="B36">
        <v>129</v>
      </c>
      <c r="C36" s="14">
        <v>9.7584325139369304E-3</v>
      </c>
      <c r="D36" s="14">
        <v>1.6241684164118801E-2</v>
      </c>
      <c r="E36" s="14">
        <v>0.16411226838687801</v>
      </c>
      <c r="F36">
        <v>2.2000000000000002</v>
      </c>
      <c r="G36">
        <v>91</v>
      </c>
      <c r="H36" s="14">
        <v>1.4910647914755299E-3</v>
      </c>
      <c r="I36" s="14">
        <v>3.3261233574724399E-3</v>
      </c>
      <c r="J36" s="14">
        <v>0.41713277435010598</v>
      </c>
      <c r="K36">
        <v>2.5</v>
      </c>
      <c r="L36">
        <v>33</v>
      </c>
      <c r="M36" s="14">
        <v>4.5569665174660598E-7</v>
      </c>
      <c r="N36" s="14">
        <v>2.32517398428603E-5</v>
      </c>
      <c r="O36" s="14">
        <v>0.76907857024822301</v>
      </c>
      <c r="P36">
        <v>2.8</v>
      </c>
      <c r="Q36">
        <v>35</v>
      </c>
      <c r="R36" s="14">
        <v>1.8318158101493499E-10</v>
      </c>
      <c r="S36" s="14">
        <v>1.1028774953814601E-8</v>
      </c>
      <c r="T36" s="14">
        <v>0.99677345417812002</v>
      </c>
      <c r="U36">
        <v>3.3</v>
      </c>
    </row>
    <row r="37" spans="1:21" x14ac:dyDescent="0.25">
      <c r="A37" t="s">
        <v>938</v>
      </c>
      <c r="B37">
        <v>137</v>
      </c>
      <c r="C37" s="14">
        <v>1.93616758478709E-3</v>
      </c>
      <c r="D37" s="14">
        <v>4.2966767263089298E-3</v>
      </c>
      <c r="E37" s="14">
        <v>0.23370248348546899</v>
      </c>
      <c r="F37">
        <v>2.1</v>
      </c>
      <c r="G37">
        <v>534</v>
      </c>
      <c r="H37" s="14">
        <v>0.84154779129298796</v>
      </c>
      <c r="I37" s="14">
        <v>0.37544871035134703</v>
      </c>
      <c r="J37" s="14">
        <v>5.0795521210704998E-2</v>
      </c>
      <c r="K37">
        <v>1.1000000000000001</v>
      </c>
      <c r="L37">
        <v>293</v>
      </c>
      <c r="M37" s="14">
        <v>6.48049287985413E-2</v>
      </c>
      <c r="N37" s="14">
        <v>6.9991978228848797E-2</v>
      </c>
      <c r="O37" s="14">
        <v>0.101181878553156</v>
      </c>
      <c r="P37">
        <v>1.5</v>
      </c>
      <c r="Q37">
        <v>600</v>
      </c>
      <c r="R37" s="14">
        <v>0.99303417325198295</v>
      </c>
      <c r="S37" s="14">
        <v>0.482156449916682</v>
      </c>
      <c r="T37" s="14">
        <v>5.00009978441847E-2</v>
      </c>
      <c r="U37">
        <v>1</v>
      </c>
    </row>
    <row r="38" spans="1:21" x14ac:dyDescent="0.25">
      <c r="A38" t="s">
        <v>939</v>
      </c>
      <c r="B38">
        <v>140</v>
      </c>
      <c r="C38" s="14">
        <v>2.8603170929508698E-4</v>
      </c>
      <c r="D38" s="14">
        <v>1.0314624587828699E-3</v>
      </c>
      <c r="E38" s="14">
        <v>0.33550702878892202</v>
      </c>
      <c r="F38">
        <v>2.1</v>
      </c>
      <c r="G38">
        <v>465</v>
      </c>
      <c r="H38" s="14">
        <v>0.196263496803215</v>
      </c>
      <c r="I38" s="14">
        <v>8.7561131436869999E-2</v>
      </c>
      <c r="J38" s="14">
        <v>8.6883620564831301E-2</v>
      </c>
      <c r="K38">
        <v>1.2</v>
      </c>
      <c r="L38">
        <v>453</v>
      </c>
      <c r="M38" s="14">
        <v>0.34800576366316099</v>
      </c>
      <c r="N38" s="14">
        <v>0.19951522746737499</v>
      </c>
      <c r="O38" s="14">
        <v>6.1946115585376597E-2</v>
      </c>
      <c r="P38">
        <v>1.2</v>
      </c>
      <c r="Q38">
        <v>484</v>
      </c>
      <c r="R38" s="14">
        <v>0.728287988342462</v>
      </c>
      <c r="S38" s="14">
        <v>0.353611950559791</v>
      </c>
      <c r="T38" s="14">
        <v>5.1588075867925798E-2</v>
      </c>
      <c r="U38">
        <v>1.1000000000000001</v>
      </c>
    </row>
    <row r="39" spans="1:21" x14ac:dyDescent="0.25">
      <c r="A39" t="s">
        <v>940</v>
      </c>
      <c r="B39">
        <v>141</v>
      </c>
      <c r="C39" s="14">
        <v>1.7008990391604801E-3</v>
      </c>
      <c r="D39" s="14">
        <v>3.7745768355923102E-3</v>
      </c>
      <c r="E39" s="14">
        <v>0.239931666039714</v>
      </c>
      <c r="F39">
        <v>2.1</v>
      </c>
      <c r="G39">
        <v>96</v>
      </c>
      <c r="H39" s="14">
        <v>5.0812688300783105E-4</v>
      </c>
      <c r="I39" s="14">
        <v>1.5868725392163001E-3</v>
      </c>
      <c r="J39" s="14">
        <v>0.52993863365377003</v>
      </c>
      <c r="K39">
        <v>2.5</v>
      </c>
      <c r="L39">
        <v>79</v>
      </c>
      <c r="M39" s="14">
        <v>4.07850055864744E-4</v>
      </c>
      <c r="N39" s="14">
        <v>2.2533618999953102E-3</v>
      </c>
      <c r="O39" s="14">
        <v>0.31504871993948003</v>
      </c>
      <c r="P39">
        <v>2.1</v>
      </c>
      <c r="Q39">
        <v>136</v>
      </c>
      <c r="R39" s="14">
        <v>1.5045223600185199E-4</v>
      </c>
      <c r="S39" s="14">
        <v>4.3830223337705201E-4</v>
      </c>
      <c r="T39" s="14">
        <v>0.37426390040819701</v>
      </c>
      <c r="U39">
        <v>1.9</v>
      </c>
    </row>
    <row r="40" spans="1:21" x14ac:dyDescent="0.25">
      <c r="A40" t="s">
        <v>941</v>
      </c>
      <c r="B40">
        <v>144</v>
      </c>
      <c r="C40" s="14">
        <v>4.3391848212616102E-3</v>
      </c>
      <c r="D40" s="14">
        <v>8.1676175737160003E-3</v>
      </c>
      <c r="E40" s="14">
        <v>0.197102024262445</v>
      </c>
      <c r="F40">
        <v>2.1</v>
      </c>
      <c r="G40">
        <v>398</v>
      </c>
      <c r="H40" s="14">
        <v>0.148561117443649</v>
      </c>
      <c r="I40" s="14">
        <v>6.6279159103816196E-2</v>
      </c>
      <c r="J40" s="14">
        <v>9.7339940152491006E-2</v>
      </c>
      <c r="K40">
        <v>1.3</v>
      </c>
      <c r="L40">
        <v>109</v>
      </c>
      <c r="M40" s="14">
        <v>1.8589101999857399E-2</v>
      </c>
      <c r="N40" s="14">
        <v>3.0213174351679702E-2</v>
      </c>
      <c r="O40" s="14">
        <v>0.14050743954748399</v>
      </c>
      <c r="P40">
        <v>1.9</v>
      </c>
      <c r="Q40">
        <v>262</v>
      </c>
      <c r="R40" s="14">
        <v>8.6423047336236195E-2</v>
      </c>
      <c r="S40" s="14">
        <v>5.3830271200214198E-2</v>
      </c>
      <c r="T40" s="14">
        <v>9.3302465081810601E-2</v>
      </c>
      <c r="U40">
        <v>2</v>
      </c>
    </row>
    <row r="41" spans="1:21" x14ac:dyDescent="0.25">
      <c r="A41" t="s">
        <v>942</v>
      </c>
      <c r="B41">
        <v>148</v>
      </c>
      <c r="C41" s="14">
        <v>1.55092870323347E-3</v>
      </c>
      <c r="D41" s="14">
        <v>3.7745768355923102E-3</v>
      </c>
      <c r="E41" s="14">
        <v>0.244429581303551</v>
      </c>
      <c r="F41">
        <v>2</v>
      </c>
      <c r="G41">
        <v>554</v>
      </c>
      <c r="H41" s="14">
        <v>0.38660220986036398</v>
      </c>
      <c r="I41" s="14">
        <v>0.17247897577871499</v>
      </c>
      <c r="J41" s="14">
        <v>6.5610413583469196E-2</v>
      </c>
      <c r="K41">
        <v>1.1000000000000001</v>
      </c>
      <c r="L41">
        <v>487</v>
      </c>
      <c r="M41" s="14">
        <v>0.38388747628005798</v>
      </c>
      <c r="N41" s="14">
        <v>0.220086576571836</v>
      </c>
      <c r="O41" s="14">
        <v>6.0234252982927797E-2</v>
      </c>
      <c r="P41">
        <v>1.1000000000000001</v>
      </c>
      <c r="Q41">
        <v>370</v>
      </c>
      <c r="R41" s="14">
        <v>8.2063930334625099E-2</v>
      </c>
      <c r="S41" s="14">
        <v>5.3830271200214198E-2</v>
      </c>
      <c r="T41" s="14">
        <v>9.4686059341698006E-2</v>
      </c>
      <c r="U41">
        <v>1.3</v>
      </c>
    </row>
    <row r="42" spans="1:21" x14ac:dyDescent="0.25">
      <c r="A42" t="s">
        <v>943</v>
      </c>
      <c r="B42">
        <v>150</v>
      </c>
      <c r="C42" s="14">
        <v>1.2929042001896801E-5</v>
      </c>
      <c r="D42" s="14">
        <v>1.0042090366984E-4</v>
      </c>
      <c r="E42" s="14">
        <v>0.53861277266653296</v>
      </c>
      <c r="F42">
        <v>2</v>
      </c>
      <c r="G42">
        <v>38</v>
      </c>
      <c r="H42" s="14">
        <v>4.3675095906525698E-7</v>
      </c>
      <c r="I42" s="14">
        <v>1.20808471406918E-5</v>
      </c>
      <c r="J42" s="14">
        <v>0.99589645022050099</v>
      </c>
      <c r="K42">
        <v>3.7</v>
      </c>
      <c r="L42">
        <v>75</v>
      </c>
      <c r="M42" s="14">
        <v>1.5201601796098699E-3</v>
      </c>
      <c r="N42" s="14">
        <v>4.97747214190245E-3</v>
      </c>
      <c r="O42" s="14">
        <v>0.24541261516711799</v>
      </c>
      <c r="P42">
        <v>2.1</v>
      </c>
      <c r="Q42">
        <v>71</v>
      </c>
      <c r="R42" s="14">
        <v>1.42697153597826E-5</v>
      </c>
      <c r="S42" s="14">
        <v>7.6213478175975199E-5</v>
      </c>
      <c r="T42" s="14">
        <v>0.53165913685036703</v>
      </c>
      <c r="U42">
        <v>2.4</v>
      </c>
    </row>
    <row r="43" spans="1:21" x14ac:dyDescent="0.25">
      <c r="A43" t="s">
        <v>944</v>
      </c>
      <c r="B43">
        <v>151</v>
      </c>
      <c r="C43" s="14">
        <v>3.0986493435603002E-4</v>
      </c>
      <c r="D43" s="14">
        <v>1.0314624587828699E-3</v>
      </c>
      <c r="E43" s="14">
        <v>0.33083187129975999</v>
      </c>
      <c r="F43">
        <v>2</v>
      </c>
      <c r="G43">
        <v>286</v>
      </c>
      <c r="H43" s="14">
        <v>6.0292247842158503E-2</v>
      </c>
      <c r="I43" s="14">
        <v>4.64630739157402E-2</v>
      </c>
      <c r="J43" s="14">
        <v>0.13777385748494</v>
      </c>
      <c r="K43">
        <v>1.7</v>
      </c>
      <c r="L43">
        <v>204</v>
      </c>
      <c r="M43" s="14">
        <v>1.1086788668476099E-2</v>
      </c>
      <c r="N43" s="14">
        <v>1.9068504553976899E-2</v>
      </c>
      <c r="O43" s="14">
        <v>0.159255076805917</v>
      </c>
      <c r="P43">
        <v>1.5</v>
      </c>
      <c r="Q43">
        <v>192</v>
      </c>
      <c r="R43" s="14">
        <v>9.9428775166311399E-3</v>
      </c>
      <c r="S43" s="14">
        <v>1.44829533197507E-2</v>
      </c>
      <c r="T43" s="14">
        <v>0.163393931438963</v>
      </c>
      <c r="U43">
        <v>1.6</v>
      </c>
    </row>
    <row r="44" spans="1:21" x14ac:dyDescent="0.25">
      <c r="A44" t="s">
        <v>945</v>
      </c>
      <c r="B44">
        <v>157</v>
      </c>
      <c r="C44" s="14">
        <v>3.6784797376512302E-3</v>
      </c>
      <c r="D44" s="14">
        <v>8.1631561240619495E-3</v>
      </c>
      <c r="E44" s="14">
        <v>0.204286673962258</v>
      </c>
      <c r="F44">
        <v>1.9</v>
      </c>
      <c r="G44">
        <v>205</v>
      </c>
      <c r="H44" s="14">
        <v>4.4321419111121802E-3</v>
      </c>
      <c r="I44" s="14">
        <v>7.9094353610721108E-3</v>
      </c>
      <c r="J44" s="14">
        <v>0.315493135838676</v>
      </c>
      <c r="K44">
        <v>1.7</v>
      </c>
      <c r="L44">
        <v>171</v>
      </c>
      <c r="M44" s="14">
        <v>5.82249972208259E-3</v>
      </c>
      <c r="N44" s="14">
        <v>1.12860134525177E-2</v>
      </c>
      <c r="O44" s="14">
        <v>0.18470099093144399</v>
      </c>
      <c r="P44">
        <v>1.7</v>
      </c>
      <c r="Q44">
        <v>38</v>
      </c>
      <c r="R44" s="14">
        <v>2.00044868260418E-5</v>
      </c>
      <c r="S44" s="14">
        <v>9.6575031982191095E-5</v>
      </c>
      <c r="T44" s="14">
        <v>0.50798922871399099</v>
      </c>
      <c r="U44">
        <v>3.2</v>
      </c>
    </row>
    <row r="45" spans="1:21" x14ac:dyDescent="0.25">
      <c r="A45" t="s">
        <v>946</v>
      </c>
      <c r="B45">
        <v>166</v>
      </c>
      <c r="C45" s="14">
        <v>7.7040972660613605E-4</v>
      </c>
      <c r="D45" s="14">
        <v>2.5645002798618298E-3</v>
      </c>
      <c r="E45" s="14">
        <v>0.28014026524612301</v>
      </c>
      <c r="F45">
        <v>1.9</v>
      </c>
      <c r="G45">
        <v>461</v>
      </c>
      <c r="H45" s="14">
        <v>7.6778197492193903E-2</v>
      </c>
      <c r="I45" s="14">
        <v>4.64630739157402E-2</v>
      </c>
      <c r="J45" s="14">
        <v>0.12594339533469101</v>
      </c>
      <c r="K45">
        <v>1.2</v>
      </c>
      <c r="L45">
        <v>181</v>
      </c>
      <c r="M45" s="14">
        <v>1.4934977565220201E-2</v>
      </c>
      <c r="N45" s="14">
        <v>2.5687121512986199E-2</v>
      </c>
      <c r="O45" s="14">
        <v>0.14826737892071801</v>
      </c>
      <c r="P45">
        <v>1.6</v>
      </c>
      <c r="Q45">
        <v>174</v>
      </c>
      <c r="R45" s="14">
        <v>4.5093594818532701E-3</v>
      </c>
      <c r="S45" s="14">
        <v>6.5684046462823704E-3</v>
      </c>
      <c r="T45" s="14">
        <v>0.19545144070096099</v>
      </c>
      <c r="U45">
        <v>1.7</v>
      </c>
    </row>
    <row r="46" spans="1:21" x14ac:dyDescent="0.25">
      <c r="A46" t="s">
        <v>947</v>
      </c>
      <c r="B46">
        <v>168</v>
      </c>
      <c r="C46" s="14">
        <v>1.17509778490298E-3</v>
      </c>
      <c r="D46" s="14">
        <v>3.25967089780935E-3</v>
      </c>
      <c r="E46" s="14">
        <v>0.25825184184258398</v>
      </c>
      <c r="F46">
        <v>1.9</v>
      </c>
      <c r="G46">
        <v>81</v>
      </c>
      <c r="H46" s="14">
        <v>9.7011754132236798E-5</v>
      </c>
      <c r="I46" s="14">
        <v>5.0643102647753805E-4</v>
      </c>
      <c r="J46" s="14">
        <v>0.71025664196854099</v>
      </c>
      <c r="K46">
        <v>2.7</v>
      </c>
      <c r="L46">
        <v>205</v>
      </c>
      <c r="M46" s="14">
        <v>8.9076679872235299E-4</v>
      </c>
      <c r="N46" s="14">
        <v>3.6247272739491302E-3</v>
      </c>
      <c r="O46" s="14">
        <v>0.272497730529425</v>
      </c>
      <c r="P46">
        <v>1.5</v>
      </c>
      <c r="Q46">
        <v>403</v>
      </c>
      <c r="R46" s="14">
        <v>0.17345058919182299</v>
      </c>
      <c r="S46" s="14">
        <v>8.4216961080819802E-2</v>
      </c>
      <c r="T46" s="14">
        <v>7.6129839753884904E-2</v>
      </c>
      <c r="U46">
        <v>1.2</v>
      </c>
    </row>
    <row r="47" spans="1:21" x14ac:dyDescent="0.25">
      <c r="A47" t="s">
        <v>948</v>
      </c>
      <c r="B47">
        <v>169</v>
      </c>
      <c r="C47" s="14">
        <v>1.42895680199039E-3</v>
      </c>
      <c r="D47" s="14">
        <v>3.7745768355923102E-3</v>
      </c>
      <c r="E47" s="14">
        <v>0.248462681575981</v>
      </c>
      <c r="F47">
        <v>1.9</v>
      </c>
      <c r="G47">
        <v>480</v>
      </c>
      <c r="H47" s="14">
        <v>0.67019420649155403</v>
      </c>
      <c r="I47" s="14">
        <v>0.29900090418583702</v>
      </c>
      <c r="J47" s="14">
        <v>5.3642876180535301E-2</v>
      </c>
      <c r="K47">
        <v>1.2</v>
      </c>
      <c r="L47">
        <v>457</v>
      </c>
      <c r="M47" s="14">
        <v>0.30019683111537998</v>
      </c>
      <c r="N47" s="14">
        <v>0.172105882427115</v>
      </c>
      <c r="O47" s="14">
        <v>6.46712325604612E-2</v>
      </c>
      <c r="P47">
        <v>1.2</v>
      </c>
      <c r="Q47">
        <v>584</v>
      </c>
      <c r="R47" s="14">
        <v>0.47161344829655799</v>
      </c>
      <c r="S47" s="14">
        <v>0.228986546574699</v>
      </c>
      <c r="T47" s="14">
        <v>5.6927684059535501E-2</v>
      </c>
      <c r="U47">
        <v>1</v>
      </c>
    </row>
    <row r="48" spans="1:21" x14ac:dyDescent="0.25">
      <c r="A48" t="s">
        <v>949</v>
      </c>
      <c r="B48">
        <v>191</v>
      </c>
      <c r="C48" s="14">
        <v>1.61595075212039E-3</v>
      </c>
      <c r="D48" s="14">
        <v>3.7745768355923102E-3</v>
      </c>
      <c r="E48" s="14">
        <v>0.242422120811606</v>
      </c>
      <c r="F48">
        <v>1.8</v>
      </c>
      <c r="G48">
        <v>389</v>
      </c>
      <c r="H48" s="14">
        <v>5.58344247256281E-2</v>
      </c>
      <c r="I48" s="14">
        <v>4.64630739157402E-2</v>
      </c>
      <c r="J48" s="14">
        <v>0.141688476739355</v>
      </c>
      <c r="K48">
        <v>1.3</v>
      </c>
      <c r="L48">
        <v>160</v>
      </c>
      <c r="M48" s="14">
        <v>2.8917441796966199E-3</v>
      </c>
      <c r="N48" s="14">
        <v>8.0990206571185594E-3</v>
      </c>
      <c r="O48" s="14">
        <v>0.21503550395978499</v>
      </c>
      <c r="P48">
        <v>1.7</v>
      </c>
      <c r="Q48">
        <v>165</v>
      </c>
      <c r="R48" s="14">
        <v>2.2253493813182E-2</v>
      </c>
      <c r="S48" s="14">
        <v>2.1609861703085698E-2</v>
      </c>
      <c r="T48" s="14">
        <v>0.13432409519532601</v>
      </c>
      <c r="U48">
        <v>1.7</v>
      </c>
    </row>
    <row r="49" spans="1:21" x14ac:dyDescent="0.25">
      <c r="A49" t="s">
        <v>950</v>
      </c>
      <c r="B49">
        <v>193</v>
      </c>
      <c r="C49" s="14">
        <v>3.2846453922467302E-2</v>
      </c>
      <c r="D49" s="14">
        <v>3.6445862233036697E-2</v>
      </c>
      <c r="E49" s="14">
        <v>0.12154302090971</v>
      </c>
      <c r="F49">
        <v>1.8</v>
      </c>
      <c r="G49">
        <v>384</v>
      </c>
      <c r="H49" s="14">
        <v>0.28012128871601999</v>
      </c>
      <c r="I49" s="14">
        <v>0.124973504390995</v>
      </c>
      <c r="J49" s="14">
        <v>7.4947674795649205E-2</v>
      </c>
      <c r="K49">
        <v>1.4</v>
      </c>
      <c r="L49">
        <v>397</v>
      </c>
      <c r="M49" s="14">
        <v>0.26359267824032301</v>
      </c>
      <c r="N49" s="14">
        <v>0.151120351008772</v>
      </c>
      <c r="O49" s="14">
        <v>6.7204488247797303E-2</v>
      </c>
      <c r="P49">
        <v>1.3</v>
      </c>
      <c r="Q49">
        <v>476</v>
      </c>
      <c r="R49" s="14">
        <v>0.33293631518445999</v>
      </c>
      <c r="S49" s="14">
        <v>0.16165344164540299</v>
      </c>
      <c r="T49" s="14">
        <v>6.2744458622801702E-2</v>
      </c>
      <c r="U49">
        <v>1.1000000000000001</v>
      </c>
    </row>
    <row r="50" spans="1:21" x14ac:dyDescent="0.25">
      <c r="A50" t="s">
        <v>951</v>
      </c>
      <c r="B50">
        <v>194</v>
      </c>
      <c r="C50" s="14">
        <v>4.9097068651049397E-3</v>
      </c>
      <c r="D50" s="14">
        <v>8.1715898662570903E-3</v>
      </c>
      <c r="E50" s="14">
        <v>0.191831977024714</v>
      </c>
      <c r="F50">
        <v>1.8</v>
      </c>
      <c r="G50">
        <v>502</v>
      </c>
      <c r="H50" s="14">
        <v>0.31141316307139399</v>
      </c>
      <c r="I50" s="14">
        <v>0.138934082735751</v>
      </c>
      <c r="J50" s="14">
        <v>7.1716743261952404E-2</v>
      </c>
      <c r="K50">
        <v>1.1000000000000001</v>
      </c>
      <c r="L50">
        <v>151</v>
      </c>
      <c r="M50" s="14">
        <v>1.74992687947406E-4</v>
      </c>
      <c r="N50" s="14">
        <v>1.3619311800960199E-3</v>
      </c>
      <c r="O50" s="14">
        <v>0.36495693993314698</v>
      </c>
      <c r="P50">
        <v>1.8</v>
      </c>
      <c r="Q50">
        <v>112</v>
      </c>
      <c r="R50" s="14">
        <v>3.82038416878227E-4</v>
      </c>
      <c r="S50" s="14">
        <v>9.27472043638593E-4</v>
      </c>
      <c r="T50" s="14">
        <v>0.31876642010413703</v>
      </c>
      <c r="U50">
        <v>2.1</v>
      </c>
    </row>
    <row r="51" spans="1:21" x14ac:dyDescent="0.25">
      <c r="A51" t="s">
        <v>952</v>
      </c>
      <c r="B51">
        <v>199</v>
      </c>
      <c r="C51" s="14">
        <v>1.9100659823880701E-3</v>
      </c>
      <c r="D51" s="14">
        <v>4.2387529451091898E-3</v>
      </c>
      <c r="E51" s="14">
        <v>0.234350490579849</v>
      </c>
      <c r="F51">
        <v>1.7</v>
      </c>
      <c r="G51">
        <v>111</v>
      </c>
      <c r="H51" s="14">
        <v>1.4253505360567399E-3</v>
      </c>
      <c r="I51" s="14">
        <v>3.1795343419467898E-3</v>
      </c>
      <c r="J51" s="14">
        <v>0.42164496463294299</v>
      </c>
      <c r="K51">
        <v>2.4</v>
      </c>
      <c r="L51">
        <v>88</v>
      </c>
      <c r="M51" s="14">
        <v>1.6686900778710701E-3</v>
      </c>
      <c r="N51" s="14">
        <v>4.97747214190245E-3</v>
      </c>
      <c r="O51" s="14">
        <v>0.240859198195673</v>
      </c>
      <c r="P51">
        <v>2.1</v>
      </c>
      <c r="Q51">
        <v>116</v>
      </c>
      <c r="R51" s="14">
        <v>4.4825225864464299E-7</v>
      </c>
      <c r="S51" s="14">
        <v>4.57051951871575E-6</v>
      </c>
      <c r="T51" s="14">
        <v>0.77010981959171798</v>
      </c>
      <c r="U51">
        <v>2</v>
      </c>
    </row>
    <row r="52" spans="1:21" x14ac:dyDescent="0.25">
      <c r="A52" t="s">
        <v>953</v>
      </c>
      <c r="B52">
        <v>202</v>
      </c>
      <c r="C52" s="14">
        <v>1.7797150053429E-3</v>
      </c>
      <c r="D52" s="14">
        <v>3.9494825256877197E-3</v>
      </c>
      <c r="E52" s="14">
        <v>0.23774258856755801</v>
      </c>
      <c r="F52">
        <v>1.7</v>
      </c>
      <c r="G52">
        <v>185</v>
      </c>
      <c r="H52" s="14">
        <v>3.4738116127017698E-3</v>
      </c>
      <c r="I52" s="14">
        <v>6.19923480751356E-3</v>
      </c>
      <c r="J52" s="14">
        <v>0.33690288136048102</v>
      </c>
      <c r="K52">
        <v>1.8</v>
      </c>
      <c r="L52">
        <v>508</v>
      </c>
      <c r="M52" s="14">
        <v>0.43383341912256701</v>
      </c>
      <c r="N52" s="14">
        <v>0.24872109124884201</v>
      </c>
      <c r="O52" s="14">
        <v>5.8219922800372997E-2</v>
      </c>
      <c r="P52">
        <v>1.1000000000000001</v>
      </c>
      <c r="Q52">
        <v>251</v>
      </c>
      <c r="R52" s="14">
        <v>3.5858209548051898E-2</v>
      </c>
      <c r="S52" s="14">
        <v>3.4821091724242199E-2</v>
      </c>
      <c r="T52" s="14">
        <v>0.11877560993618699</v>
      </c>
      <c r="U52">
        <v>1.3</v>
      </c>
    </row>
    <row r="53" spans="1:21" x14ac:dyDescent="0.25">
      <c r="A53" t="s">
        <v>954</v>
      </c>
      <c r="B53">
        <v>207</v>
      </c>
      <c r="C53" s="14">
        <v>8.7855720240477206E-3</v>
      </c>
      <c r="D53" s="14">
        <v>1.46224801792613E-2</v>
      </c>
      <c r="E53" s="14">
        <v>0.168177590272994</v>
      </c>
      <c r="F53">
        <v>1.7</v>
      </c>
      <c r="G53">
        <v>24</v>
      </c>
      <c r="H53" s="14">
        <v>4.24186990580777E-5</v>
      </c>
      <c r="I53" s="14">
        <v>3.02795321115018E-4</v>
      </c>
      <c r="J53" s="14">
        <v>0.79284898395384795</v>
      </c>
      <c r="K53">
        <v>5</v>
      </c>
      <c r="L53">
        <v>53</v>
      </c>
      <c r="M53" s="14">
        <v>2.9468984420155599E-4</v>
      </c>
      <c r="N53" s="14">
        <v>1.6894867107749201E-3</v>
      </c>
      <c r="O53" s="14">
        <v>0.33376099491448102</v>
      </c>
      <c r="P53">
        <v>2.4</v>
      </c>
      <c r="Q53">
        <v>29</v>
      </c>
      <c r="R53" s="14">
        <v>1.2977629959554001E-7</v>
      </c>
      <c r="S53" s="14">
        <v>2.0835965081953299E-6</v>
      </c>
      <c r="T53" s="14">
        <v>0.84196197481899104</v>
      </c>
      <c r="U53">
        <v>3.7</v>
      </c>
    </row>
    <row r="54" spans="1:21" x14ac:dyDescent="0.25">
      <c r="A54" t="s">
        <v>955</v>
      </c>
      <c r="B54">
        <v>215</v>
      </c>
      <c r="C54" s="14">
        <v>4.6831724619014097E-3</v>
      </c>
      <c r="D54" s="14">
        <v>8.1676175737160003E-3</v>
      </c>
      <c r="E54" s="14">
        <v>0.19383695486104299</v>
      </c>
      <c r="F54">
        <v>1.6</v>
      </c>
      <c r="G54">
        <v>553</v>
      </c>
      <c r="H54" s="14">
        <v>0.78762009058520799</v>
      </c>
      <c r="I54" s="14">
        <v>0.351389368870762</v>
      </c>
      <c r="J54" s="14">
        <v>5.1447662328845102E-2</v>
      </c>
      <c r="K54">
        <v>1.1000000000000001</v>
      </c>
      <c r="L54">
        <v>402</v>
      </c>
      <c r="M54" s="14">
        <v>9.3036537525222895E-2</v>
      </c>
      <c r="N54" s="14">
        <v>6.9991978228848797E-2</v>
      </c>
      <c r="O54" s="14">
        <v>9.1356407337782206E-2</v>
      </c>
      <c r="P54">
        <v>1.3</v>
      </c>
      <c r="Q54">
        <v>604</v>
      </c>
      <c r="R54" s="14">
        <v>0.97121517514653899</v>
      </c>
      <c r="S54" s="14">
        <v>0.47156248351489299</v>
      </c>
      <c r="T54" s="14">
        <v>5.0017051456553697E-2</v>
      </c>
      <c r="U54">
        <v>1</v>
      </c>
    </row>
    <row r="55" spans="1:21" x14ac:dyDescent="0.25">
      <c r="A55" t="s">
        <v>956</v>
      </c>
      <c r="B55">
        <v>217</v>
      </c>
      <c r="C55" s="14">
        <v>3.1803710197567697E-2</v>
      </c>
      <c r="D55" s="14">
        <v>3.5288851670138302E-2</v>
      </c>
      <c r="E55" s="14">
        <v>0.122571064276897</v>
      </c>
      <c r="F55">
        <v>1.6</v>
      </c>
      <c r="G55">
        <v>370</v>
      </c>
      <c r="H55" s="14">
        <v>0.130024566667925</v>
      </c>
      <c r="I55" s="14">
        <v>5.8009249592896203E-2</v>
      </c>
      <c r="J55" s="14">
        <v>0.102682787585698</v>
      </c>
      <c r="K55">
        <v>1.4</v>
      </c>
      <c r="L55">
        <v>344</v>
      </c>
      <c r="M55" s="14">
        <v>9.16710408649688E-2</v>
      </c>
      <c r="N55" s="14">
        <v>6.9991978228848797E-2</v>
      </c>
      <c r="O55" s="14">
        <v>9.1744247821604799E-2</v>
      </c>
      <c r="P55">
        <v>1.3</v>
      </c>
      <c r="Q55">
        <v>357</v>
      </c>
      <c r="R55" s="14">
        <v>0.13663522930649999</v>
      </c>
      <c r="S55" s="14">
        <v>6.6341681757267401E-2</v>
      </c>
      <c r="T55" s="14">
        <v>8.1700266107417693E-2</v>
      </c>
      <c r="U55">
        <v>1.3</v>
      </c>
    </row>
    <row r="56" spans="1:21" x14ac:dyDescent="0.25">
      <c r="A56" t="s">
        <v>957</v>
      </c>
      <c r="B56">
        <v>218</v>
      </c>
      <c r="C56" s="14">
        <v>1.12727300727089E-4</v>
      </c>
      <c r="D56" s="14">
        <v>5.0032112226170897E-4</v>
      </c>
      <c r="E56" s="14">
        <v>0.392357842377838</v>
      </c>
      <c r="F56">
        <v>1.6</v>
      </c>
      <c r="G56">
        <v>183</v>
      </c>
      <c r="H56" s="14">
        <v>1.9189717469614199E-5</v>
      </c>
      <c r="I56" s="14">
        <v>1.96910216225255E-4</v>
      </c>
      <c r="J56" s="14">
        <v>0.86091514380595102</v>
      </c>
      <c r="K56">
        <v>1.8</v>
      </c>
      <c r="L56">
        <v>187</v>
      </c>
      <c r="M56" s="14">
        <v>3.7093544068556002E-3</v>
      </c>
      <c r="N56" s="14">
        <v>8.5064417376400896E-3</v>
      </c>
      <c r="O56" s="14">
        <v>0.20391935445984599</v>
      </c>
      <c r="P56">
        <v>1.6</v>
      </c>
      <c r="Q56">
        <v>243</v>
      </c>
      <c r="R56" s="14">
        <v>1.47114086466171E-4</v>
      </c>
      <c r="S56" s="14">
        <v>4.2857743010581601E-4</v>
      </c>
      <c r="T56" s="14">
        <v>0.37565567463349597</v>
      </c>
      <c r="U56">
        <v>1.4</v>
      </c>
    </row>
    <row r="57" spans="1:21" x14ac:dyDescent="0.25">
      <c r="A57" t="s">
        <v>958</v>
      </c>
      <c r="B57">
        <v>220</v>
      </c>
      <c r="C57" s="14">
        <v>4.7428448648255597E-3</v>
      </c>
      <c r="D57" s="14">
        <v>8.1676175737160003E-3</v>
      </c>
      <c r="E57" s="14">
        <v>0.19329830212278201</v>
      </c>
      <c r="F57">
        <v>1.6</v>
      </c>
      <c r="G57">
        <v>107</v>
      </c>
      <c r="H57" s="14">
        <v>2.2507838856711199E-5</v>
      </c>
      <c r="I57" s="14">
        <v>2.0828347730274599E-4</v>
      </c>
      <c r="J57" s="14">
        <v>0.84829327540821298</v>
      </c>
      <c r="K57">
        <v>2.4</v>
      </c>
      <c r="L57">
        <v>199</v>
      </c>
      <c r="M57" s="14">
        <v>9.4142514041011208E-3</v>
      </c>
      <c r="N57" s="14">
        <v>1.6191856915412799E-2</v>
      </c>
      <c r="O57" s="14">
        <v>0.16549526584013199</v>
      </c>
      <c r="P57">
        <v>1.6</v>
      </c>
      <c r="Q57">
        <v>161</v>
      </c>
      <c r="R57" s="14">
        <v>2.0140254063949399E-3</v>
      </c>
      <c r="S57" s="14">
        <v>3.6343678225361198E-3</v>
      </c>
      <c r="T57" s="14">
        <v>0.231826314259546</v>
      </c>
      <c r="U57">
        <v>1.7</v>
      </c>
    </row>
    <row r="58" spans="1:21" x14ac:dyDescent="0.25">
      <c r="A58" t="s">
        <v>959</v>
      </c>
      <c r="B58">
        <v>223</v>
      </c>
      <c r="C58" s="14">
        <v>1.3090002598807699E-2</v>
      </c>
      <c r="D58" s="14">
        <v>2.17866637509345E-2</v>
      </c>
      <c r="E58" s="14">
        <v>0.153069362038492</v>
      </c>
      <c r="F58">
        <v>1.6</v>
      </c>
      <c r="G58">
        <v>335</v>
      </c>
      <c r="H58" s="14">
        <v>0.31134574821487698</v>
      </c>
      <c r="I58" s="14">
        <v>0.138904006225302</v>
      </c>
      <c r="J58" s="14">
        <v>7.1723191697174296E-2</v>
      </c>
      <c r="K58">
        <v>1.5</v>
      </c>
      <c r="L58">
        <v>435</v>
      </c>
      <c r="M58" s="14">
        <v>0.54366203618946696</v>
      </c>
      <c r="N58" s="14">
        <v>0.311686949302099</v>
      </c>
      <c r="O58" s="14">
        <v>5.4901046137004098E-2</v>
      </c>
      <c r="P58">
        <v>1.2</v>
      </c>
      <c r="Q58">
        <v>466</v>
      </c>
      <c r="R58" s="14">
        <v>0.58827211914223199</v>
      </c>
      <c r="S58" s="14">
        <v>0.285628837547173</v>
      </c>
      <c r="T58" s="14">
        <v>5.38826963814351E-2</v>
      </c>
      <c r="U58">
        <v>1.2</v>
      </c>
    </row>
    <row r="59" spans="1:21" x14ac:dyDescent="0.25">
      <c r="A59" t="s">
        <v>960</v>
      </c>
      <c r="B59">
        <v>224</v>
      </c>
      <c r="C59" s="14">
        <v>1.39981940574679E-2</v>
      </c>
      <c r="D59" s="14">
        <v>2.3298234263006298E-2</v>
      </c>
      <c r="E59" s="14">
        <v>0.15061447413266199</v>
      </c>
      <c r="F59">
        <v>1.5</v>
      </c>
      <c r="G59">
        <v>572</v>
      </c>
      <c r="H59" s="14">
        <v>0.60732619639535201</v>
      </c>
      <c r="I59" s="14">
        <v>0.27095292692633</v>
      </c>
      <c r="J59" s="14">
        <v>5.5332094723519597E-2</v>
      </c>
      <c r="K59">
        <v>1.1000000000000001</v>
      </c>
      <c r="L59">
        <v>247</v>
      </c>
      <c r="M59" s="14">
        <v>3.3892726862214499E-2</v>
      </c>
      <c r="N59" s="14">
        <v>3.8862086870201901E-2</v>
      </c>
      <c r="O59" s="14">
        <v>0.12054913714257701</v>
      </c>
      <c r="P59">
        <v>1.3</v>
      </c>
      <c r="Q59">
        <v>215</v>
      </c>
      <c r="R59" s="14">
        <v>1.03660542956296E-3</v>
      </c>
      <c r="S59" s="14">
        <v>2.0132479116833301E-3</v>
      </c>
      <c r="T59" s="14">
        <v>0.26464523957720198</v>
      </c>
      <c r="U59">
        <v>1.5</v>
      </c>
    </row>
    <row r="60" spans="1:21" x14ac:dyDescent="0.25">
      <c r="A60" t="s">
        <v>961</v>
      </c>
      <c r="B60">
        <v>226</v>
      </c>
      <c r="C60" s="14">
        <v>2.73171660666944E-2</v>
      </c>
      <c r="D60" s="14">
        <v>3.03106592088692E-2</v>
      </c>
      <c r="E60" s="14">
        <v>0.12749220960336199</v>
      </c>
      <c r="F60">
        <v>1.5</v>
      </c>
      <c r="G60">
        <v>192</v>
      </c>
      <c r="H60" s="14">
        <v>1.9922733039702802E-2</v>
      </c>
      <c r="I60" s="14">
        <v>1.9968365684743701E-2</v>
      </c>
      <c r="J60" s="14">
        <v>0.20169714660389901</v>
      </c>
      <c r="K60">
        <v>1.8</v>
      </c>
      <c r="L60">
        <v>357</v>
      </c>
      <c r="M60" s="14">
        <v>0.27568960420087002</v>
      </c>
      <c r="N60" s="14">
        <v>0.158055641129457</v>
      </c>
      <c r="O60" s="14">
        <v>6.6316616424994895E-2</v>
      </c>
      <c r="P60">
        <v>1.3</v>
      </c>
      <c r="Q60">
        <v>462</v>
      </c>
      <c r="R60" s="14">
        <v>0.39482569307523002</v>
      </c>
      <c r="S60" s="14">
        <v>0.19170312526670699</v>
      </c>
      <c r="T60" s="14">
        <v>5.9759448232210098E-2</v>
      </c>
      <c r="U60">
        <v>1.2</v>
      </c>
    </row>
    <row r="61" spans="1:21" x14ac:dyDescent="0.25">
      <c r="A61" t="s">
        <v>962</v>
      </c>
      <c r="B61">
        <v>231</v>
      </c>
      <c r="C61" s="14">
        <v>3.2370690086715399E-2</v>
      </c>
      <c r="D61" s="14">
        <v>3.5917962836218897E-2</v>
      </c>
      <c r="E61" s="14">
        <v>0.12200727577793399</v>
      </c>
      <c r="F61">
        <v>1.5</v>
      </c>
      <c r="G61">
        <v>137</v>
      </c>
      <c r="H61" s="14">
        <v>1.3264063172131399E-3</v>
      </c>
      <c r="I61" s="14">
        <v>3.1795343419467898E-3</v>
      </c>
      <c r="J61" s="14">
        <v>0.42889207831167803</v>
      </c>
      <c r="K61">
        <v>2.2000000000000002</v>
      </c>
      <c r="L61">
        <v>305</v>
      </c>
      <c r="M61" s="14">
        <v>0.13839949611406599</v>
      </c>
      <c r="N61" s="14">
        <v>7.9345832258384499E-2</v>
      </c>
      <c r="O61" s="14">
        <v>8.1392275139810399E-2</v>
      </c>
      <c r="P61">
        <v>1.5</v>
      </c>
      <c r="Q61">
        <v>437</v>
      </c>
      <c r="R61" s="14">
        <v>0.483649281316053</v>
      </c>
      <c r="S61" s="14">
        <v>0.23483040842435299</v>
      </c>
      <c r="T61" s="14">
        <v>5.6551886292554497E-2</v>
      </c>
      <c r="U61">
        <v>1.2</v>
      </c>
    </row>
    <row r="62" spans="1:21" x14ac:dyDescent="0.25">
      <c r="A62" t="s">
        <v>963</v>
      </c>
      <c r="B62">
        <v>238</v>
      </c>
      <c r="C62" s="14">
        <v>3.2938427340521603E-2</v>
      </c>
      <c r="D62" s="14">
        <v>3.6547914361142297E-2</v>
      </c>
      <c r="E62" s="14">
        <v>0.12145417858956301</v>
      </c>
      <c r="F62">
        <v>1.4</v>
      </c>
      <c r="G62">
        <v>557</v>
      </c>
      <c r="H62" s="14">
        <v>0.73979271897573295</v>
      </c>
      <c r="I62" s="14">
        <v>0.33005163240937502</v>
      </c>
      <c r="J62" s="14">
        <v>5.2205546028866998E-2</v>
      </c>
      <c r="K62">
        <v>1.1000000000000001</v>
      </c>
      <c r="L62">
        <v>246</v>
      </c>
      <c r="M62" s="14">
        <v>3.3192799551293499E-2</v>
      </c>
      <c r="N62" s="14">
        <v>3.8059536043577001E-2</v>
      </c>
      <c r="O62" s="14">
        <v>0.121209968196602</v>
      </c>
      <c r="P62">
        <v>1.3</v>
      </c>
      <c r="Q62">
        <v>420</v>
      </c>
      <c r="R62" s="14">
        <v>0.31682248898865301</v>
      </c>
      <c r="S62" s="14">
        <v>0.15382955658442701</v>
      </c>
      <c r="T62" s="14">
        <v>6.3657602008583197E-2</v>
      </c>
      <c r="U62">
        <v>1.2</v>
      </c>
    </row>
    <row r="63" spans="1:21" x14ac:dyDescent="0.25">
      <c r="A63" t="s">
        <v>964</v>
      </c>
      <c r="B63">
        <v>240</v>
      </c>
      <c r="C63" s="14">
        <v>2.2724988657282199E-2</v>
      </c>
      <c r="D63" s="14">
        <v>2.61591076331129E-2</v>
      </c>
      <c r="E63" s="14">
        <v>0.13361499693093901</v>
      </c>
      <c r="F63">
        <v>1.4</v>
      </c>
      <c r="G63">
        <v>515</v>
      </c>
      <c r="H63" s="14">
        <v>0.17334879629540401</v>
      </c>
      <c r="I63" s="14">
        <v>7.7337951193562904E-2</v>
      </c>
      <c r="J63" s="14">
        <v>9.14268873739984E-2</v>
      </c>
      <c r="K63">
        <v>1.1000000000000001</v>
      </c>
      <c r="L63">
        <v>89</v>
      </c>
      <c r="M63" s="14">
        <v>4.2753258701067E-5</v>
      </c>
      <c r="N63" s="14">
        <v>4.9021752082078498E-4</v>
      </c>
      <c r="O63" s="14">
        <v>0.45585544228736702</v>
      </c>
      <c r="P63">
        <v>2</v>
      </c>
      <c r="Q63">
        <v>117</v>
      </c>
      <c r="R63" s="14">
        <v>5.1306524584404598E-9</v>
      </c>
      <c r="S63" s="14">
        <v>1.2953875764906999E-7</v>
      </c>
      <c r="T63" s="14">
        <v>0.96190157521490804</v>
      </c>
      <c r="U63">
        <v>2</v>
      </c>
    </row>
    <row r="64" spans="1:21" x14ac:dyDescent="0.25">
      <c r="A64" t="s">
        <v>965</v>
      </c>
      <c r="B64">
        <v>244</v>
      </c>
      <c r="C64" s="14">
        <v>3.5934405863829302E-2</v>
      </c>
      <c r="D64" s="14">
        <v>3.9872200774870602E-2</v>
      </c>
      <c r="E64" s="14">
        <v>0.11870916047239299</v>
      </c>
      <c r="F64">
        <v>1.3</v>
      </c>
      <c r="G64">
        <v>52</v>
      </c>
      <c r="H64" s="14">
        <v>6.8110084222361395E-5</v>
      </c>
      <c r="I64" s="14">
        <v>4.25413517412774E-4</v>
      </c>
      <c r="J64" s="14">
        <v>0.746717741653947</v>
      </c>
      <c r="K64">
        <v>3.2</v>
      </c>
      <c r="L64">
        <v>61</v>
      </c>
      <c r="M64" s="14">
        <v>2.02024212865303E-4</v>
      </c>
      <c r="N64" s="14">
        <v>1.41127781027429E-3</v>
      </c>
      <c r="O64" s="14">
        <v>0.35621684060465297</v>
      </c>
      <c r="P64">
        <v>2.2999999999999998</v>
      </c>
      <c r="Q64">
        <v>108</v>
      </c>
      <c r="R64" s="14">
        <v>1.5597264610978101E-6</v>
      </c>
      <c r="S64" s="14">
        <v>1.3631534024154399E-5</v>
      </c>
      <c r="T64" s="14">
        <v>0.68782439246572502</v>
      </c>
      <c r="U64">
        <v>2.1</v>
      </c>
    </row>
    <row r="65" spans="1:21" x14ac:dyDescent="0.25">
      <c r="A65" t="s">
        <v>966</v>
      </c>
      <c r="B65">
        <v>245</v>
      </c>
      <c r="C65" s="14">
        <v>6.9616457205291304E-2</v>
      </c>
      <c r="D65" s="14">
        <v>6.0583156381073699E-2</v>
      </c>
      <c r="E65" s="14">
        <v>9.9179832341562593E-2</v>
      </c>
      <c r="F65">
        <v>5.7</v>
      </c>
      <c r="G65">
        <v>238</v>
      </c>
      <c r="H65" s="14">
        <v>7.4010630230285602E-3</v>
      </c>
      <c r="I65" s="14">
        <v>9.9057460407178197E-3</v>
      </c>
      <c r="J65" s="14">
        <v>0.273103039994889</v>
      </c>
      <c r="K65">
        <v>1.5</v>
      </c>
      <c r="L65">
        <v>512</v>
      </c>
      <c r="M65" s="14">
        <v>0.32999271447461098</v>
      </c>
      <c r="N65" s="14">
        <v>0.18918816400611299</v>
      </c>
      <c r="O65" s="14">
        <v>6.2906503338586994E-2</v>
      </c>
      <c r="P65">
        <v>1.1000000000000001</v>
      </c>
      <c r="Q65">
        <v>399</v>
      </c>
      <c r="R65" s="14">
        <v>0.25753017508774301</v>
      </c>
      <c r="S65" s="14">
        <v>0.125040847849271</v>
      </c>
      <c r="T65" s="14">
        <v>6.7670455274777594E-2</v>
      </c>
      <c r="U65">
        <v>1.2</v>
      </c>
    </row>
    <row r="66" spans="1:21" x14ac:dyDescent="0.25">
      <c r="A66" t="s">
        <v>967</v>
      </c>
      <c r="B66">
        <v>253</v>
      </c>
      <c r="C66" s="14">
        <v>0.14956084649014101</v>
      </c>
      <c r="D66" s="14">
        <v>8.2975075779909493E-2</v>
      </c>
      <c r="E66" s="14">
        <v>7.9550602145202001E-2</v>
      </c>
      <c r="F66">
        <v>2.2999999999999998</v>
      </c>
      <c r="G66">
        <v>565</v>
      </c>
      <c r="H66" s="14">
        <v>0.65751033413055804</v>
      </c>
      <c r="I66" s="14">
        <v>0.293342112647831</v>
      </c>
      <c r="J66" s="14">
        <v>5.3951716019406501E-2</v>
      </c>
      <c r="K66">
        <v>1.1000000000000001</v>
      </c>
      <c r="L66">
        <v>464</v>
      </c>
      <c r="M66" s="14">
        <v>0.197620923656912</v>
      </c>
      <c r="N66" s="14">
        <v>0.11329807621774</v>
      </c>
      <c r="O66" s="14">
        <v>7.3227897802261799E-2</v>
      </c>
      <c r="P66">
        <v>1.2</v>
      </c>
      <c r="Q66">
        <v>573</v>
      </c>
      <c r="R66" s="14">
        <v>0.81081258552372204</v>
      </c>
      <c r="S66" s="14">
        <v>0.39368083024136002</v>
      </c>
      <c r="T66" s="14">
        <v>5.0752093021844101E-2</v>
      </c>
      <c r="U66">
        <v>1</v>
      </c>
    </row>
    <row r="67" spans="1:21" x14ac:dyDescent="0.25">
      <c r="A67" t="s">
        <v>968</v>
      </c>
      <c r="B67">
        <v>267</v>
      </c>
      <c r="C67" s="14">
        <v>9.7229422526533799E-2</v>
      </c>
      <c r="D67" s="14">
        <v>6.0583156381073699E-2</v>
      </c>
      <c r="E67" s="14">
        <v>9.0207235705793198E-2</v>
      </c>
      <c r="F67">
        <v>1.8</v>
      </c>
      <c r="G67">
        <v>64</v>
      </c>
      <c r="H67" s="14">
        <v>5.0051188338862103E-3</v>
      </c>
      <c r="I67" s="14">
        <v>8.9319486345539097E-3</v>
      </c>
      <c r="J67" s="14">
        <v>0.305111420209911</v>
      </c>
      <c r="K67">
        <v>3</v>
      </c>
      <c r="L67">
        <v>274</v>
      </c>
      <c r="M67" s="14">
        <v>0.38964581757238498</v>
      </c>
      <c r="N67" s="14">
        <v>0.22338789193132899</v>
      </c>
      <c r="O67" s="14">
        <v>5.9981760434730497E-2</v>
      </c>
      <c r="P67">
        <v>1.7</v>
      </c>
      <c r="Q67">
        <v>282</v>
      </c>
      <c r="R67" s="14">
        <v>0.25743075856886699</v>
      </c>
      <c r="S67" s="14">
        <v>0.124992577289107</v>
      </c>
      <c r="T67" s="14">
        <v>6.7678219203446105E-2</v>
      </c>
      <c r="U67">
        <v>1.5</v>
      </c>
    </row>
    <row r="68" spans="1:21" x14ac:dyDescent="0.25">
      <c r="A68" t="s">
        <v>772</v>
      </c>
      <c r="B68">
        <v>273</v>
      </c>
      <c r="C68" s="14">
        <v>0.14737547183972199</v>
      </c>
      <c r="D68" s="14">
        <v>8.1762648654218201E-2</v>
      </c>
      <c r="E68" s="14">
        <v>7.98974479757147E-2</v>
      </c>
      <c r="F68">
        <v>1.8</v>
      </c>
      <c r="G68">
        <v>434</v>
      </c>
      <c r="H68" s="14">
        <v>0.125844985668389</v>
      </c>
      <c r="I68" s="14">
        <v>5.6144568451408097E-2</v>
      </c>
      <c r="J68" s="14">
        <v>0.104025910420408</v>
      </c>
      <c r="K68">
        <v>1.3</v>
      </c>
      <c r="L68">
        <v>580</v>
      </c>
      <c r="M68" s="14">
        <v>0.77544356349645305</v>
      </c>
      <c r="N68" s="14">
        <v>0.444569645429365</v>
      </c>
      <c r="O68" s="14">
        <v>5.1069074658908399E-2</v>
      </c>
      <c r="P68">
        <v>1</v>
      </c>
      <c r="Q68">
        <v>577</v>
      </c>
      <c r="R68" s="14">
        <v>0.77493068482628602</v>
      </c>
      <c r="S68" s="14">
        <v>0.37625878141107399</v>
      </c>
      <c r="T68" s="14">
        <v>5.1074115519511597E-2</v>
      </c>
      <c r="U68">
        <v>1</v>
      </c>
    </row>
    <row r="69" spans="1:21" x14ac:dyDescent="0.25">
      <c r="A69" t="s">
        <v>969</v>
      </c>
      <c r="B69">
        <v>281</v>
      </c>
      <c r="C69" s="14">
        <v>0.105461832754528</v>
      </c>
      <c r="D69" s="14">
        <v>6.0583156381073699E-2</v>
      </c>
      <c r="E69" s="14">
        <v>8.8116428095203397E-2</v>
      </c>
      <c r="F69">
        <v>1.7</v>
      </c>
      <c r="G69">
        <v>174</v>
      </c>
      <c r="H69" s="14">
        <v>5.4131812568454203E-3</v>
      </c>
      <c r="I69" s="14">
        <v>9.48727683010849E-3</v>
      </c>
      <c r="J69" s="14">
        <v>0.29852697089710101</v>
      </c>
      <c r="K69">
        <v>1.9</v>
      </c>
      <c r="L69">
        <v>488</v>
      </c>
      <c r="M69" s="14">
        <v>0.55109090000600003</v>
      </c>
      <c r="N69" s="14">
        <v>0.31594599213684399</v>
      </c>
      <c r="O69" s="14">
        <v>5.4720062504904902E-2</v>
      </c>
      <c r="P69">
        <v>1.1000000000000001</v>
      </c>
      <c r="Q69">
        <v>335</v>
      </c>
      <c r="R69" s="14">
        <v>0.17620397728982201</v>
      </c>
      <c r="S69" s="14">
        <v>8.5553837359937601E-2</v>
      </c>
      <c r="T69" s="14">
        <v>7.5773985727860996E-2</v>
      </c>
      <c r="U69">
        <v>1.4</v>
      </c>
    </row>
    <row r="70" spans="1:21" x14ac:dyDescent="0.25">
      <c r="A70" t="s">
        <v>970</v>
      </c>
      <c r="B70">
        <v>282</v>
      </c>
      <c r="C70" s="14">
        <v>0.15282809160061001</v>
      </c>
      <c r="D70" s="14">
        <v>8.4787715364364899E-2</v>
      </c>
      <c r="E70" s="14">
        <v>7.9043680637393199E-2</v>
      </c>
      <c r="F70">
        <v>1.7</v>
      </c>
      <c r="G70">
        <v>379</v>
      </c>
      <c r="H70" s="14">
        <v>9.5473714347257405E-2</v>
      </c>
      <c r="I70" s="14">
        <v>4.64630739157402E-2</v>
      </c>
      <c r="J70" s="14">
        <v>0.115904689897466</v>
      </c>
      <c r="K70">
        <v>1.4</v>
      </c>
      <c r="L70">
        <v>467</v>
      </c>
      <c r="M70" s="14">
        <v>0.23256638504579599</v>
      </c>
      <c r="N70" s="14">
        <v>0.13333266301471</v>
      </c>
      <c r="O70" s="14">
        <v>6.9755913261072805E-2</v>
      </c>
      <c r="P70">
        <v>1.2</v>
      </c>
      <c r="Q70">
        <v>469</v>
      </c>
      <c r="R70" s="14">
        <v>0.11353857823963601</v>
      </c>
      <c r="S70" s="14">
        <v>5.5127365489686303E-2</v>
      </c>
      <c r="T70" s="14">
        <v>8.6249771145508206E-2</v>
      </c>
      <c r="U70">
        <v>1.2</v>
      </c>
    </row>
    <row r="71" spans="1:21" x14ac:dyDescent="0.25">
      <c r="A71" t="s">
        <v>971</v>
      </c>
      <c r="B71">
        <v>286</v>
      </c>
      <c r="C71" s="14">
        <v>0.13745732829222199</v>
      </c>
      <c r="D71" s="14">
        <v>7.6260147620272098E-2</v>
      </c>
      <c r="E71" s="14">
        <v>8.1556141505034402E-2</v>
      </c>
      <c r="F71">
        <v>1.6</v>
      </c>
      <c r="G71">
        <v>531</v>
      </c>
      <c r="H71" s="14">
        <v>0.57463534914060299</v>
      </c>
      <c r="I71" s="14">
        <v>0.25636820985015502</v>
      </c>
      <c r="J71" s="14">
        <v>5.6380450263355503E-2</v>
      </c>
      <c r="K71">
        <v>1.1000000000000001</v>
      </c>
      <c r="L71">
        <v>579</v>
      </c>
      <c r="M71" s="14">
        <v>0.90814869820007604</v>
      </c>
      <c r="N71" s="14">
        <v>0.52065084264226302</v>
      </c>
      <c r="O71" s="14">
        <v>5.0174404080928499E-2</v>
      </c>
      <c r="P71">
        <v>1</v>
      </c>
      <c r="Q71">
        <v>482</v>
      </c>
      <c r="R71" s="14">
        <v>0.40491887027506501</v>
      </c>
      <c r="S71" s="14">
        <v>0.19660375267524399</v>
      </c>
      <c r="T71" s="14">
        <v>5.93388939697123E-2</v>
      </c>
      <c r="U71">
        <v>1.1000000000000001</v>
      </c>
    </row>
    <row r="72" spans="1:21" x14ac:dyDescent="0.25">
      <c r="A72" t="s">
        <v>972</v>
      </c>
      <c r="B72">
        <v>292</v>
      </c>
      <c r="C72" s="14">
        <v>0.47318309026195199</v>
      </c>
      <c r="D72" s="14">
        <v>0.26251792293008502</v>
      </c>
      <c r="E72" s="14">
        <v>5.6877746337455098E-2</v>
      </c>
      <c r="F72">
        <v>1.6</v>
      </c>
      <c r="G72">
        <v>221</v>
      </c>
      <c r="H72" s="14">
        <v>1.68164801699766E-3</v>
      </c>
      <c r="I72" s="14">
        <v>3.75125801397806E-3</v>
      </c>
      <c r="J72" s="14">
        <v>0.405200320645421</v>
      </c>
      <c r="K72">
        <v>1.6</v>
      </c>
      <c r="L72">
        <v>145</v>
      </c>
      <c r="M72" s="14">
        <v>1.6876882886979101E-3</v>
      </c>
      <c r="N72" s="14">
        <v>4.97747214190245E-3</v>
      </c>
      <c r="O72" s="14">
        <v>0.24030970006223701</v>
      </c>
      <c r="P72">
        <v>1.8</v>
      </c>
      <c r="Q72">
        <v>66</v>
      </c>
      <c r="R72" s="14">
        <v>1.7659782335610599E-4</v>
      </c>
      <c r="S72" s="14">
        <v>5.1447038903133704E-4</v>
      </c>
      <c r="T72" s="14">
        <v>0.36439822283818102</v>
      </c>
      <c r="U72">
        <v>2.5</v>
      </c>
    </row>
    <row r="73" spans="1:21" x14ac:dyDescent="0.25">
      <c r="A73" t="s">
        <v>973</v>
      </c>
      <c r="B73">
        <v>303</v>
      </c>
      <c r="C73" s="14">
        <v>9.4310525920215604E-2</v>
      </c>
      <c r="D73" s="14">
        <v>6.0583156381073699E-2</v>
      </c>
      <c r="E73" s="14">
        <v>9.1000712906828193E-2</v>
      </c>
      <c r="F73">
        <v>1.6</v>
      </c>
      <c r="G73">
        <v>145</v>
      </c>
      <c r="H73" s="14">
        <v>4.8416435352313103E-3</v>
      </c>
      <c r="I73" s="14">
        <v>8.6402167058895404E-3</v>
      </c>
      <c r="J73" s="14">
        <v>0.30792680730118199</v>
      </c>
      <c r="K73">
        <v>2.1</v>
      </c>
      <c r="L73">
        <v>207</v>
      </c>
      <c r="M73" s="14">
        <v>2.1774219597054299E-2</v>
      </c>
      <c r="N73" s="14">
        <v>3.0213174351679702E-2</v>
      </c>
      <c r="O73" s="14">
        <v>0.13506298225067201</v>
      </c>
      <c r="P73">
        <v>1.5</v>
      </c>
      <c r="Q73">
        <v>211</v>
      </c>
      <c r="R73" s="14">
        <v>1.2837565253561301E-2</v>
      </c>
      <c r="S73" s="14">
        <v>1.46813034711999E-2</v>
      </c>
      <c r="T73" s="14">
        <v>0.15378666974661201</v>
      </c>
      <c r="U73">
        <v>1.5</v>
      </c>
    </row>
    <row r="74" spans="1:21" x14ac:dyDescent="0.25">
      <c r="A74" t="s">
        <v>974</v>
      </c>
      <c r="B74">
        <v>323</v>
      </c>
      <c r="C74" s="14">
        <v>0.15227418320073299</v>
      </c>
      <c r="D74" s="14">
        <v>8.4480411731539001E-2</v>
      </c>
      <c r="E74" s="14">
        <v>7.9128662560683502E-2</v>
      </c>
      <c r="F74">
        <v>1.5</v>
      </c>
      <c r="G74">
        <v>245</v>
      </c>
      <c r="H74" s="14">
        <v>3.7589326416295497E-2</v>
      </c>
      <c r="I74" s="14">
        <v>3.3540255876117003E-2</v>
      </c>
      <c r="J74" s="14">
        <v>0.1630599663584</v>
      </c>
      <c r="K74">
        <v>1.5</v>
      </c>
      <c r="L74">
        <v>243</v>
      </c>
      <c r="M74" s="14">
        <v>1.81956232737128E-2</v>
      </c>
      <c r="N74" s="14">
        <v>3.0213174351679702E-2</v>
      </c>
      <c r="O74" s="14">
        <v>0.14125441411623399</v>
      </c>
      <c r="P74">
        <v>1.3</v>
      </c>
      <c r="Q74">
        <v>390</v>
      </c>
      <c r="R74" s="14">
        <v>0.118990400660816</v>
      </c>
      <c r="S74" s="14">
        <v>5.7774435867500397E-2</v>
      </c>
      <c r="T74" s="14">
        <v>8.5079186016507102E-2</v>
      </c>
      <c r="U74">
        <v>1.3</v>
      </c>
    </row>
    <row r="75" spans="1:21" x14ac:dyDescent="0.25">
      <c r="A75" t="s">
        <v>975</v>
      </c>
      <c r="B75">
        <v>330</v>
      </c>
      <c r="C75" s="14">
        <v>6.1772657612745502E-2</v>
      </c>
      <c r="D75" s="14">
        <v>6.0583156381073699E-2</v>
      </c>
      <c r="E75" s="14">
        <v>0.102536826563353</v>
      </c>
      <c r="F75">
        <v>1.5</v>
      </c>
      <c r="G75">
        <v>195</v>
      </c>
      <c r="H75" s="14">
        <v>1.53885067046393E-2</v>
      </c>
      <c r="I75" s="14">
        <v>1.9968365684743701E-2</v>
      </c>
      <c r="J75" s="14">
        <v>0.218992401536582</v>
      </c>
      <c r="K75">
        <v>1.8</v>
      </c>
      <c r="L75">
        <v>201</v>
      </c>
      <c r="M75" s="14">
        <v>3.01025230442316E-2</v>
      </c>
      <c r="N75" s="14">
        <v>3.4516162429568099E-2</v>
      </c>
      <c r="O75" s="14">
        <v>0.12433576579780301</v>
      </c>
      <c r="P75">
        <v>1.6</v>
      </c>
      <c r="Q75">
        <v>623</v>
      </c>
      <c r="R75" s="14">
        <v>0.79797677587358196</v>
      </c>
      <c r="S75" s="14">
        <v>0.387448548836129</v>
      </c>
      <c r="T75" s="14">
        <v>5.0860224693562203E-2</v>
      </c>
      <c r="U75">
        <v>1</v>
      </c>
    </row>
    <row r="76" spans="1:21" x14ac:dyDescent="0.25">
      <c r="A76" t="s">
        <v>976</v>
      </c>
      <c r="B76">
        <v>338</v>
      </c>
      <c r="C76" s="14">
        <v>0.159792404087364</v>
      </c>
      <c r="D76" s="14">
        <v>8.8651456242439294E-2</v>
      </c>
      <c r="E76" s="14">
        <v>7.8007032339824506E-2</v>
      </c>
      <c r="F76">
        <v>1.4</v>
      </c>
      <c r="G76">
        <v>491</v>
      </c>
      <c r="H76" s="14">
        <v>0.22329070332645601</v>
      </c>
      <c r="I76" s="14">
        <v>9.9619067942127396E-2</v>
      </c>
      <c r="J76" s="14">
        <v>8.2367179339415397E-2</v>
      </c>
      <c r="K76">
        <v>1.2</v>
      </c>
      <c r="L76">
        <v>529</v>
      </c>
      <c r="M76" s="14">
        <v>0.48606378312051701</v>
      </c>
      <c r="N76" s="14">
        <v>0.27866528770140803</v>
      </c>
      <c r="O76" s="14">
        <v>5.6478434829097E-2</v>
      </c>
      <c r="P76">
        <v>1.1000000000000001</v>
      </c>
      <c r="Q76">
        <v>374</v>
      </c>
      <c r="R76" s="14">
        <v>0.20465997915619499</v>
      </c>
      <c r="S76" s="14">
        <v>9.9370325461028794E-2</v>
      </c>
      <c r="T76" s="14">
        <v>7.2467301628745595E-2</v>
      </c>
      <c r="U76">
        <v>1.3</v>
      </c>
    </row>
    <row r="77" spans="1:21" x14ac:dyDescent="0.25">
      <c r="A77" t="s">
        <v>977</v>
      </c>
      <c r="B77">
        <v>340</v>
      </c>
      <c r="C77" s="14">
        <v>0.138318445921505</v>
      </c>
      <c r="D77" s="14">
        <v>7.6737888300550006E-2</v>
      </c>
      <c r="E77" s="14">
        <v>8.1406317347116106E-2</v>
      </c>
      <c r="F77">
        <v>1.4</v>
      </c>
      <c r="G77">
        <v>170</v>
      </c>
      <c r="H77" s="14">
        <v>1.2075097959005599E-3</v>
      </c>
      <c r="I77" s="14">
        <v>3.1795343419467898E-3</v>
      </c>
      <c r="J77" s="14">
        <v>0.43843269310845601</v>
      </c>
      <c r="K77">
        <v>1.9</v>
      </c>
      <c r="L77">
        <v>71</v>
      </c>
      <c r="M77" s="14">
        <v>5.5405354588056101E-4</v>
      </c>
      <c r="N77" s="14">
        <v>2.6886096144500102E-3</v>
      </c>
      <c r="O77" s="14">
        <v>0.29794686412690402</v>
      </c>
      <c r="P77">
        <v>2.2000000000000002</v>
      </c>
      <c r="Q77">
        <v>120</v>
      </c>
      <c r="R77" s="14">
        <v>4.77370253577968E-4</v>
      </c>
      <c r="S77" s="14">
        <v>1.15890848955997E-3</v>
      </c>
      <c r="T77" s="14">
        <v>0.30619662842533801</v>
      </c>
      <c r="U77">
        <v>2</v>
      </c>
    </row>
    <row r="78" spans="1:21" x14ac:dyDescent="0.25">
      <c r="A78" t="s">
        <v>978</v>
      </c>
      <c r="B78">
        <v>360</v>
      </c>
      <c r="C78" s="14">
        <v>0.22991942388089401</v>
      </c>
      <c r="D78" s="14">
        <v>0.12755732578076701</v>
      </c>
      <c r="E78" s="14">
        <v>6.9994386742595699E-2</v>
      </c>
      <c r="F78">
        <v>1.4</v>
      </c>
      <c r="G78">
        <v>204</v>
      </c>
      <c r="H78" s="14">
        <v>1.6392742274524599E-2</v>
      </c>
      <c r="I78" s="14">
        <v>1.9968365684743701E-2</v>
      </c>
      <c r="J78" s="14">
        <v>0.21467272608810201</v>
      </c>
      <c r="K78">
        <v>1.7</v>
      </c>
      <c r="L78">
        <v>400</v>
      </c>
      <c r="M78" s="14">
        <v>0.43258225715182902</v>
      </c>
      <c r="N78" s="14">
        <v>0.24800378742443799</v>
      </c>
      <c r="O78" s="14">
        <v>5.8265867113649603E-2</v>
      </c>
      <c r="P78">
        <v>1.3</v>
      </c>
      <c r="Q78">
        <v>574</v>
      </c>
      <c r="R78" s="14">
        <v>0.86157643533622097</v>
      </c>
      <c r="S78" s="14">
        <v>0.41832864022512301</v>
      </c>
      <c r="T78" s="14">
        <v>5.0398630202116802E-2</v>
      </c>
      <c r="U78">
        <v>1</v>
      </c>
    </row>
    <row r="79" spans="1:21" x14ac:dyDescent="0.25">
      <c r="A79" t="s">
        <v>979</v>
      </c>
      <c r="B79">
        <v>382</v>
      </c>
      <c r="C79" s="14">
        <v>0.10919987799025099</v>
      </c>
      <c r="D79" s="14">
        <v>6.0583156381073699E-2</v>
      </c>
      <c r="E79" s="14">
        <v>8.7231586130684005E-2</v>
      </c>
      <c r="F79">
        <v>1.3</v>
      </c>
      <c r="G79">
        <v>248</v>
      </c>
      <c r="H79" s="14">
        <v>3.1847770561137002E-2</v>
      </c>
      <c r="I79" s="14">
        <v>2.8417172520583699E-2</v>
      </c>
      <c r="J79" s="14">
        <v>0.172623731374866</v>
      </c>
      <c r="K79">
        <v>1.5</v>
      </c>
      <c r="L79">
        <v>238</v>
      </c>
      <c r="M79" s="14">
        <v>1.1896563396631601E-3</v>
      </c>
      <c r="N79" s="14">
        <v>4.5529663891215296E-3</v>
      </c>
      <c r="O79" s="14">
        <v>0.25762900753270201</v>
      </c>
      <c r="P79">
        <v>1.3</v>
      </c>
      <c r="Q79">
        <v>615</v>
      </c>
      <c r="R79" s="14">
        <v>0.87832045091204403</v>
      </c>
      <c r="S79" s="14">
        <v>0.42645850657297502</v>
      </c>
      <c r="T79" s="14">
        <v>5.03072272532437E-2</v>
      </c>
      <c r="U79">
        <v>1</v>
      </c>
    </row>
    <row r="80" spans="1:21" x14ac:dyDescent="0.25">
      <c r="A80" t="s">
        <v>980</v>
      </c>
      <c r="B80">
        <v>384</v>
      </c>
      <c r="C80" s="14">
        <v>0.819623183376469</v>
      </c>
      <c r="D80" s="14">
        <v>0.45471991732887102</v>
      </c>
      <c r="E80" s="14">
        <v>5.0682329732509898E-2</v>
      </c>
      <c r="F80">
        <v>1.3</v>
      </c>
      <c r="G80">
        <v>118</v>
      </c>
      <c r="H80" s="14">
        <v>7.9341613502759104E-5</v>
      </c>
      <c r="I80" s="14">
        <v>4.6016778616159799E-4</v>
      </c>
      <c r="J80" s="14">
        <v>0.73116338299707395</v>
      </c>
      <c r="K80">
        <v>2.2999999999999998</v>
      </c>
      <c r="L80">
        <v>97</v>
      </c>
      <c r="M80" s="14">
        <v>1.0132330115913901E-3</v>
      </c>
      <c r="N80" s="14">
        <v>4.06627720357373E-3</v>
      </c>
      <c r="O80" s="14">
        <v>0.26581777052341199</v>
      </c>
      <c r="P80">
        <v>2</v>
      </c>
      <c r="Q80">
        <v>56</v>
      </c>
      <c r="R80" s="14">
        <v>2.7676475555793399E-9</v>
      </c>
      <c r="S80" s="14">
        <v>1.0163895805802E-7</v>
      </c>
      <c r="T80" s="14">
        <v>0.97357979539297801</v>
      </c>
      <c r="U80">
        <v>2.8</v>
      </c>
    </row>
    <row r="81" spans="1:21" x14ac:dyDescent="0.25">
      <c r="A81" t="s">
        <v>981</v>
      </c>
      <c r="B81">
        <v>390</v>
      </c>
      <c r="C81" s="14">
        <v>0.209520390513073</v>
      </c>
      <c r="D81" s="14">
        <v>0.116240116903887</v>
      </c>
      <c r="E81" s="14">
        <v>7.1961566070885705E-2</v>
      </c>
      <c r="F81">
        <v>1.3</v>
      </c>
      <c r="G81">
        <v>578</v>
      </c>
      <c r="H81" s="14">
        <v>0.72861770559106198</v>
      </c>
      <c r="I81" s="14">
        <v>0.32506600425272902</v>
      </c>
      <c r="J81" s="14">
        <v>5.2408544011215301E-2</v>
      </c>
      <c r="K81">
        <v>1</v>
      </c>
      <c r="L81">
        <v>200</v>
      </c>
      <c r="M81" s="14">
        <v>3.6219692505331498E-3</v>
      </c>
      <c r="N81" s="14">
        <v>8.3060465584634501E-3</v>
      </c>
      <c r="O81" s="14">
        <v>0.20496810975132901</v>
      </c>
      <c r="P81">
        <v>1.6</v>
      </c>
      <c r="Q81">
        <v>188</v>
      </c>
      <c r="R81" s="14">
        <v>6.4106810392150395E-4</v>
      </c>
      <c r="S81" s="14">
        <v>1.2450533102174601E-3</v>
      </c>
      <c r="T81" s="14">
        <v>0.28999069814947698</v>
      </c>
      <c r="U81">
        <v>1.6</v>
      </c>
    </row>
    <row r="82" spans="1:21" x14ac:dyDescent="0.25">
      <c r="A82" t="s">
        <v>982</v>
      </c>
      <c r="B82">
        <v>398</v>
      </c>
      <c r="C82" s="14">
        <v>0.51818100115490495</v>
      </c>
      <c r="D82" s="14">
        <v>0.287482378226387</v>
      </c>
      <c r="E82" s="14">
        <v>5.5559280524245802E-2</v>
      </c>
      <c r="F82">
        <v>1.3</v>
      </c>
      <c r="G82">
        <v>217</v>
      </c>
      <c r="H82" s="14">
        <v>2.6043424231103101E-2</v>
      </c>
      <c r="I82" s="14">
        <v>2.3238062393764799E-2</v>
      </c>
      <c r="J82" s="14">
        <v>0.18472715398952899</v>
      </c>
      <c r="K82">
        <v>1.6</v>
      </c>
      <c r="L82">
        <v>549</v>
      </c>
      <c r="M82" s="14">
        <v>0.59928073139438598</v>
      </c>
      <c r="N82" s="14">
        <v>0.34357371033858802</v>
      </c>
      <c r="O82" s="14">
        <v>5.3655396491866902E-2</v>
      </c>
      <c r="P82">
        <v>1.1000000000000001</v>
      </c>
      <c r="Q82">
        <v>284</v>
      </c>
      <c r="R82" s="14">
        <v>0.18641813633947699</v>
      </c>
      <c r="S82" s="14">
        <v>9.0513206129834295E-2</v>
      </c>
      <c r="T82" s="14">
        <v>7.4513123704857506E-2</v>
      </c>
      <c r="U82">
        <v>1.5</v>
      </c>
    </row>
    <row r="83" spans="1:21" x14ac:dyDescent="0.25">
      <c r="A83" t="s">
        <v>983</v>
      </c>
      <c r="B83">
        <v>419</v>
      </c>
      <c r="C83" s="14">
        <v>0.14342236867934299</v>
      </c>
      <c r="D83" s="14">
        <v>7.9569500902009399E-2</v>
      </c>
      <c r="E83" s="14">
        <v>8.0541436827610904E-2</v>
      </c>
      <c r="F83">
        <v>1.3</v>
      </c>
      <c r="G83">
        <v>156</v>
      </c>
      <c r="H83" s="14">
        <v>2.3135597302021998E-2</v>
      </c>
      <c r="I83" s="14">
        <v>2.0643462581979799E-2</v>
      </c>
      <c r="J83" s="14">
        <v>0.19210543116362599</v>
      </c>
      <c r="K83">
        <v>2</v>
      </c>
      <c r="L83">
        <v>149</v>
      </c>
      <c r="M83" s="14">
        <v>2.4030227990899898E-3</v>
      </c>
      <c r="N83" s="14">
        <v>6.8883864928424602E-3</v>
      </c>
      <c r="O83" s="14">
        <v>0.22353387344458001</v>
      </c>
      <c r="P83">
        <v>1.8</v>
      </c>
      <c r="Q83">
        <v>178</v>
      </c>
      <c r="R83" s="14">
        <v>2.14959085554966E-3</v>
      </c>
      <c r="S83" s="14">
        <v>3.6343678225361198E-3</v>
      </c>
      <c r="T83" s="14">
        <v>0.22874618169155</v>
      </c>
      <c r="U83">
        <v>1.6</v>
      </c>
    </row>
    <row r="84" spans="1:21" x14ac:dyDescent="0.25">
      <c r="A84" t="s">
        <v>984</v>
      </c>
      <c r="B84">
        <v>440</v>
      </c>
      <c r="C84" s="14">
        <v>0.46244043741927299</v>
      </c>
      <c r="D84" s="14">
        <v>0.25655799120585998</v>
      </c>
      <c r="E84" s="14">
        <v>5.7225257602729E-2</v>
      </c>
      <c r="F84">
        <v>1.2</v>
      </c>
      <c r="G84">
        <v>249</v>
      </c>
      <c r="H84" s="14">
        <v>4.7844694333046202E-2</v>
      </c>
      <c r="I84" s="14">
        <v>4.26909296663881E-2</v>
      </c>
      <c r="J84" s="14">
        <v>0.14978781367976901</v>
      </c>
      <c r="K84">
        <v>1.5</v>
      </c>
      <c r="L84">
        <v>506</v>
      </c>
      <c r="M84" s="14">
        <v>0.61737276966816501</v>
      </c>
      <c r="N84" s="14">
        <v>0.35394605904208598</v>
      </c>
      <c r="O84" s="14">
        <v>5.3300972954136702E-2</v>
      </c>
      <c r="P84">
        <v>1.1000000000000001</v>
      </c>
      <c r="Q84">
        <v>332</v>
      </c>
      <c r="R84" s="14">
        <v>0.100850544949127</v>
      </c>
      <c r="S84" s="14">
        <v>5.3830271200214198E-2</v>
      </c>
      <c r="T84" s="14">
        <v>8.92620665330075E-2</v>
      </c>
      <c r="U84">
        <v>1.4</v>
      </c>
    </row>
    <row r="85" spans="1:21" x14ac:dyDescent="0.25">
      <c r="A85" t="s">
        <v>985</v>
      </c>
      <c r="B85">
        <v>447</v>
      </c>
      <c r="C85" s="14">
        <v>9.2375316772317306E-2</v>
      </c>
      <c r="D85" s="14">
        <v>6.0583156381073699E-2</v>
      </c>
      <c r="E85" s="14">
        <v>9.1543347908077902E-2</v>
      </c>
      <c r="F85">
        <v>1.2</v>
      </c>
      <c r="G85">
        <v>130</v>
      </c>
      <c r="H85" s="14">
        <v>2.2045198445759199E-3</v>
      </c>
      <c r="I85" s="14">
        <v>4.3406124671064601E-3</v>
      </c>
      <c r="J85" s="14">
        <v>0.37895146061159501</v>
      </c>
      <c r="K85">
        <v>2.2000000000000002</v>
      </c>
      <c r="L85">
        <v>176</v>
      </c>
      <c r="M85" s="14">
        <v>5.7437417276467997E-3</v>
      </c>
      <c r="N85" s="14">
        <v>1.12860134525177E-2</v>
      </c>
      <c r="O85" s="14">
        <v>0.185264426552851</v>
      </c>
      <c r="P85">
        <v>1.6</v>
      </c>
      <c r="Q85">
        <v>68</v>
      </c>
      <c r="R85" s="14">
        <v>5.6134107613292602E-6</v>
      </c>
      <c r="S85" s="14">
        <v>3.8157388622795701E-5</v>
      </c>
      <c r="T85" s="14">
        <v>0.59781487813518597</v>
      </c>
      <c r="U85">
        <v>2.5</v>
      </c>
    </row>
    <row r="86" spans="1:21" x14ac:dyDescent="0.25">
      <c r="A86" t="s">
        <v>986</v>
      </c>
      <c r="B86">
        <v>453</v>
      </c>
      <c r="C86" s="14">
        <v>0.22495675877264601</v>
      </c>
      <c r="D86" s="14">
        <v>0.12480408171261199</v>
      </c>
      <c r="E86" s="14">
        <v>7.0451369798248203E-2</v>
      </c>
      <c r="F86">
        <v>1.2</v>
      </c>
      <c r="G86">
        <v>95</v>
      </c>
      <c r="H86" s="14">
        <v>3.3303884748556001E-2</v>
      </c>
      <c r="I86" s="14">
        <v>2.9716436090512999E-2</v>
      </c>
      <c r="J86" s="14">
        <v>0.17000819682528601</v>
      </c>
      <c r="K86">
        <v>2.5</v>
      </c>
      <c r="L86">
        <v>614</v>
      </c>
      <c r="M86" s="14">
        <v>0.95749768185419404</v>
      </c>
      <c r="N86" s="14">
        <v>0.54894311457303802</v>
      </c>
      <c r="O86" s="14">
        <v>5.0037197424649203E-2</v>
      </c>
      <c r="P86">
        <v>1</v>
      </c>
      <c r="Q86">
        <v>499</v>
      </c>
      <c r="R86" s="14">
        <v>0.67794307141094201</v>
      </c>
      <c r="S86" s="14">
        <v>0.32916754867223103</v>
      </c>
      <c r="T86" s="14">
        <v>5.2273860947922898E-2</v>
      </c>
      <c r="U86">
        <v>1.1000000000000001</v>
      </c>
    </row>
    <row r="87" spans="1:21" x14ac:dyDescent="0.25">
      <c r="A87" t="s">
        <v>987</v>
      </c>
      <c r="B87">
        <v>460</v>
      </c>
      <c r="C87" s="14">
        <v>0.60099670999091204</v>
      </c>
      <c r="D87" s="14">
        <v>0.33342782369354401</v>
      </c>
      <c r="E87" s="14">
        <v>5.3620772057557303E-2</v>
      </c>
      <c r="F87">
        <v>1.2</v>
      </c>
      <c r="G87">
        <v>529</v>
      </c>
      <c r="H87" s="14">
        <v>0.41207616895916099</v>
      </c>
      <c r="I87" s="14">
        <v>0.183843945409841</v>
      </c>
      <c r="J87" s="14">
        <v>6.3942605258575994E-2</v>
      </c>
      <c r="K87">
        <v>1.1000000000000001</v>
      </c>
      <c r="L87">
        <v>505</v>
      </c>
      <c r="M87" s="14">
        <v>0.69732337196641003</v>
      </c>
      <c r="N87" s="14">
        <v>0.39978254874783598</v>
      </c>
      <c r="O87" s="14">
        <v>5.1992915523830001E-2</v>
      </c>
      <c r="P87">
        <v>1.1000000000000001</v>
      </c>
      <c r="Q87">
        <v>431</v>
      </c>
      <c r="R87" s="14">
        <v>0.21359224717765901</v>
      </c>
      <c r="S87" s="14">
        <v>0.103707286620008</v>
      </c>
      <c r="T87" s="14">
        <v>7.1549449759225503E-2</v>
      </c>
      <c r="U87">
        <v>1.2</v>
      </c>
    </row>
    <row r="88" spans="1:21" x14ac:dyDescent="0.25">
      <c r="A88" t="s">
        <v>988</v>
      </c>
      <c r="B88">
        <v>474</v>
      </c>
      <c r="C88" s="14">
        <v>0.31211689507434598</v>
      </c>
      <c r="D88" s="14">
        <v>0.17315977830261201</v>
      </c>
      <c r="E88" s="14">
        <v>6.3936780188722203E-2</v>
      </c>
      <c r="F88">
        <v>1.2</v>
      </c>
      <c r="G88">
        <v>404</v>
      </c>
      <c r="H88" s="14">
        <v>0.48643466777695599</v>
      </c>
      <c r="I88" s="14">
        <v>0.21701829720976601</v>
      </c>
      <c r="J88" s="14">
        <v>5.9918552141417898E-2</v>
      </c>
      <c r="K88">
        <v>1.3</v>
      </c>
      <c r="L88">
        <v>550</v>
      </c>
      <c r="M88" s="14">
        <v>0.70841172021047405</v>
      </c>
      <c r="N88" s="14">
        <v>0.40613961105296797</v>
      </c>
      <c r="O88" s="14">
        <v>5.1841851783427803E-2</v>
      </c>
      <c r="P88">
        <v>1.1000000000000001</v>
      </c>
      <c r="Q88">
        <v>354</v>
      </c>
      <c r="R88" s="14">
        <v>9.29955626005953E-2</v>
      </c>
      <c r="S88" s="14">
        <v>5.3830271200214198E-2</v>
      </c>
      <c r="T88" s="14">
        <v>9.1367945048615395E-2</v>
      </c>
      <c r="U88">
        <v>1.3</v>
      </c>
    </row>
    <row r="89" spans="1:21" x14ac:dyDescent="0.25">
      <c r="A89" t="s">
        <v>989</v>
      </c>
      <c r="B89">
        <v>476</v>
      </c>
      <c r="C89" s="14">
        <v>0.22669200944432599</v>
      </c>
      <c r="D89" s="14">
        <v>0.12576678391281201</v>
      </c>
      <c r="E89" s="14">
        <v>7.0290088279562596E-2</v>
      </c>
      <c r="F89">
        <v>1.2</v>
      </c>
      <c r="G89">
        <v>79</v>
      </c>
      <c r="H89" s="14">
        <v>1.2027204310260899E-7</v>
      </c>
      <c r="I89" s="14">
        <v>4.7755844300045004E-6</v>
      </c>
      <c r="J89" s="14">
        <v>1</v>
      </c>
      <c r="K89">
        <v>2.8</v>
      </c>
      <c r="L89">
        <v>158</v>
      </c>
      <c r="M89" s="14">
        <v>9.4556462814010501E-4</v>
      </c>
      <c r="N89" s="14">
        <v>3.7947124184918601E-3</v>
      </c>
      <c r="O89" s="14">
        <v>0.269390008443608</v>
      </c>
      <c r="P89">
        <v>1.7</v>
      </c>
      <c r="Q89">
        <v>132</v>
      </c>
      <c r="R89" s="14">
        <v>1.7689745181792499E-5</v>
      </c>
      <c r="S89" s="14">
        <v>8.5890546030781197E-5</v>
      </c>
      <c r="T89" s="14">
        <v>0.51657800485469096</v>
      </c>
      <c r="U89">
        <v>1.9</v>
      </c>
    </row>
    <row r="90" spans="1:21" x14ac:dyDescent="0.25">
      <c r="A90" t="s">
        <v>990</v>
      </c>
      <c r="B90">
        <v>492</v>
      </c>
      <c r="C90" s="14">
        <v>0.42753834913240202</v>
      </c>
      <c r="D90" s="14">
        <v>0.23719461176235601</v>
      </c>
      <c r="E90" s="14">
        <v>5.8453274483444E-2</v>
      </c>
      <c r="F90">
        <v>1.1000000000000001</v>
      </c>
      <c r="G90">
        <v>412</v>
      </c>
      <c r="H90" s="14">
        <v>0.189696591121854</v>
      </c>
      <c r="I90" s="14">
        <v>8.4631367620036799E-2</v>
      </c>
      <c r="J90" s="14">
        <v>8.8109887133613105E-2</v>
      </c>
      <c r="K90">
        <v>1.3</v>
      </c>
      <c r="L90">
        <v>451</v>
      </c>
      <c r="M90" s="14">
        <v>0.38953965033285898</v>
      </c>
      <c r="N90" s="14">
        <v>0.223327025178087</v>
      </c>
      <c r="O90" s="14">
        <v>5.9986364189591197E-2</v>
      </c>
      <c r="P90">
        <v>1.2</v>
      </c>
      <c r="Q90">
        <v>571</v>
      </c>
      <c r="R90" s="14">
        <v>0.609960500293241</v>
      </c>
      <c r="S90" s="14">
        <v>0.29615938437212802</v>
      </c>
      <c r="T90" s="14">
        <v>5.3443363414990099E-2</v>
      </c>
      <c r="U90">
        <v>1</v>
      </c>
    </row>
    <row r="91" spans="1:21" x14ac:dyDescent="0.25">
      <c r="A91" t="s">
        <v>991</v>
      </c>
      <c r="B91">
        <v>501</v>
      </c>
      <c r="C91" s="14">
        <v>0.75315742356511295</v>
      </c>
      <c r="D91" s="14">
        <v>0.417845283448806</v>
      </c>
      <c r="E91" s="14">
        <v>5.1300190996138202E-2</v>
      </c>
      <c r="F91">
        <v>1.1000000000000001</v>
      </c>
      <c r="G91">
        <v>241</v>
      </c>
      <c r="H91" s="14">
        <v>3.54306356901491E-2</v>
      </c>
      <c r="I91" s="14">
        <v>3.1614096345869001E-2</v>
      </c>
      <c r="J91" s="14">
        <v>0.16643058818300899</v>
      </c>
      <c r="K91">
        <v>1.5</v>
      </c>
      <c r="L91">
        <v>439</v>
      </c>
      <c r="M91" s="14">
        <v>0.52987341433424895</v>
      </c>
      <c r="N91" s="14">
        <v>0.30378179279851802</v>
      </c>
      <c r="O91" s="14">
        <v>5.5249854971744498E-2</v>
      </c>
      <c r="P91">
        <v>1.2</v>
      </c>
      <c r="Q91">
        <v>455</v>
      </c>
      <c r="R91" s="14">
        <v>0.42119446858151</v>
      </c>
      <c r="S91" s="14">
        <v>0.20450618434484799</v>
      </c>
      <c r="T91" s="14">
        <v>5.8694062543599497E-2</v>
      </c>
      <c r="U91">
        <v>1.2</v>
      </c>
    </row>
    <row r="92" spans="1:21" x14ac:dyDescent="0.25">
      <c r="A92" t="s">
        <v>992</v>
      </c>
      <c r="B92">
        <v>508</v>
      </c>
      <c r="C92" s="14">
        <v>0.469196795055833</v>
      </c>
      <c r="D92" s="14">
        <v>0.26030636051538097</v>
      </c>
      <c r="E92" s="14">
        <v>5.7005124675277102E-2</v>
      </c>
      <c r="F92">
        <v>1.1000000000000001</v>
      </c>
      <c r="G92">
        <v>595</v>
      </c>
      <c r="H92" s="14">
        <v>0.803715455578218</v>
      </c>
      <c r="I92" s="14">
        <v>0.358570166077746</v>
      </c>
      <c r="J92" s="14">
        <v>5.1231301485600199E-2</v>
      </c>
      <c r="K92">
        <v>1</v>
      </c>
      <c r="L92">
        <v>175</v>
      </c>
      <c r="M92" s="14">
        <v>3.8953882177329398E-3</v>
      </c>
      <c r="N92" s="14">
        <v>8.9330620062600206E-3</v>
      </c>
      <c r="O92" s="14">
        <v>0.20177690052772199</v>
      </c>
      <c r="P92">
        <v>1.6</v>
      </c>
      <c r="Q92">
        <v>325</v>
      </c>
      <c r="R92" s="14">
        <v>7.5826504799736599E-2</v>
      </c>
      <c r="S92" s="14">
        <v>5.3830271200214198E-2</v>
      </c>
      <c r="T92" s="14">
        <v>9.6827349477063396E-2</v>
      </c>
      <c r="U92">
        <v>1.4</v>
      </c>
    </row>
    <row r="93" spans="1:21" x14ac:dyDescent="0.25">
      <c r="A93" t="s">
        <v>993</v>
      </c>
      <c r="B93">
        <v>510</v>
      </c>
      <c r="C93" s="14">
        <v>0.31580359303094901</v>
      </c>
      <c r="D93" s="14">
        <v>0.175205126731065</v>
      </c>
      <c r="E93" s="14">
        <v>6.3717553727756407E-2</v>
      </c>
      <c r="F93">
        <v>1.1000000000000001</v>
      </c>
      <c r="G93">
        <v>247</v>
      </c>
      <c r="H93" s="14">
        <v>2.6760103238286301E-2</v>
      </c>
      <c r="I93" s="14">
        <v>2.3877541724034002E-2</v>
      </c>
      <c r="J93" s="14">
        <v>0.183062227642249</v>
      </c>
      <c r="K93">
        <v>1.5</v>
      </c>
      <c r="L93">
        <v>270</v>
      </c>
      <c r="M93" s="14">
        <v>0.16558189388950201</v>
      </c>
      <c r="N93" s="14">
        <v>9.4929776093648097E-2</v>
      </c>
      <c r="O93" s="14">
        <v>7.7187517192924202E-2</v>
      </c>
      <c r="P93">
        <v>1.7</v>
      </c>
      <c r="Q93">
        <v>181</v>
      </c>
      <c r="R93" s="14">
        <v>2.0857321064943202E-3</v>
      </c>
      <c r="S93" s="14">
        <v>3.6343678225361198E-3</v>
      </c>
      <c r="T93" s="14">
        <v>0.23016905295891399</v>
      </c>
      <c r="U93">
        <v>1.6</v>
      </c>
    </row>
    <row r="94" spans="1:21" x14ac:dyDescent="0.25">
      <c r="A94" t="s">
        <v>994</v>
      </c>
      <c r="B94">
        <v>522</v>
      </c>
      <c r="C94" s="14">
        <v>0.395321442665858</v>
      </c>
      <c r="D94" s="14">
        <v>0.21932094817867201</v>
      </c>
      <c r="E94" s="14">
        <v>5.9738405793818797E-2</v>
      </c>
      <c r="F94">
        <v>1.1000000000000001</v>
      </c>
      <c r="G94">
        <v>579</v>
      </c>
      <c r="H94" s="14">
        <v>0.86813581212524205</v>
      </c>
      <c r="I94" s="14">
        <v>0.38731070825039299</v>
      </c>
      <c r="J94" s="14">
        <v>5.0548251437047498E-2</v>
      </c>
      <c r="K94">
        <v>1</v>
      </c>
      <c r="L94">
        <v>541</v>
      </c>
      <c r="M94" s="14">
        <v>0.42133540807056802</v>
      </c>
      <c r="N94" s="14">
        <v>0.241555854984701</v>
      </c>
      <c r="O94" s="14">
        <v>5.8688650464624001E-2</v>
      </c>
      <c r="P94">
        <v>1.1000000000000001</v>
      </c>
      <c r="Q94">
        <v>351</v>
      </c>
      <c r="R94" s="14">
        <v>8.1260015080104095E-2</v>
      </c>
      <c r="S94" s="14">
        <v>5.3830271200214198E-2</v>
      </c>
      <c r="T94" s="14">
        <v>9.4950879170292102E-2</v>
      </c>
      <c r="U94">
        <v>1.3</v>
      </c>
    </row>
    <row r="95" spans="1:21" x14ac:dyDescent="0.25">
      <c r="A95" t="s">
        <v>995</v>
      </c>
      <c r="B95">
        <v>524</v>
      </c>
      <c r="C95" s="14">
        <v>0.67036939285606101</v>
      </c>
      <c r="D95" s="14">
        <v>0.371915193569261</v>
      </c>
      <c r="E95" s="14">
        <v>5.2389668479478103E-2</v>
      </c>
      <c r="F95">
        <v>1.1000000000000001</v>
      </c>
      <c r="G95">
        <v>357</v>
      </c>
      <c r="H95" s="14">
        <v>0.90058610604641798</v>
      </c>
      <c r="I95" s="14">
        <v>0.40178810469689602</v>
      </c>
      <c r="J95" s="14">
        <v>5.0310144672938803E-2</v>
      </c>
      <c r="K95">
        <v>1.4</v>
      </c>
      <c r="L95">
        <v>476</v>
      </c>
      <c r="M95" s="14">
        <v>0.29122824465935998</v>
      </c>
      <c r="N95" s="14">
        <v>0.16696410101522499</v>
      </c>
      <c r="O95" s="14">
        <v>6.5251168295966597E-2</v>
      </c>
      <c r="P95">
        <v>1.2</v>
      </c>
      <c r="Q95">
        <v>338</v>
      </c>
      <c r="R95" s="14">
        <v>0.18214328943928201</v>
      </c>
      <c r="S95" s="14">
        <v>8.8437602831525103E-2</v>
      </c>
      <c r="T95" s="14">
        <v>7.5029857624458296E-2</v>
      </c>
      <c r="U95">
        <v>1.3</v>
      </c>
    </row>
    <row r="96" spans="1:21" x14ac:dyDescent="0.25">
      <c r="A96" t="s">
        <v>996</v>
      </c>
      <c r="B96">
        <v>530</v>
      </c>
      <c r="C96" s="14">
        <v>0.60024237535133396</v>
      </c>
      <c r="D96" s="14">
        <v>0.33300932530074101</v>
      </c>
      <c r="E96" s="14">
        <v>5.3635966301063397E-2</v>
      </c>
      <c r="F96">
        <v>1.1000000000000001</v>
      </c>
      <c r="G96">
        <v>332</v>
      </c>
      <c r="H96" s="14">
        <v>9.9553239940608704E-2</v>
      </c>
      <c r="I96" s="14">
        <v>4.64630739157402E-2</v>
      </c>
      <c r="J96" s="14">
        <v>0.114044740201282</v>
      </c>
      <c r="K96">
        <v>1.5</v>
      </c>
      <c r="L96">
        <v>248</v>
      </c>
      <c r="M96" s="14">
        <v>2.6730075280022501E-2</v>
      </c>
      <c r="N96" s="14">
        <v>3.0649245538793401E-2</v>
      </c>
      <c r="O96" s="14">
        <v>0.12820545051420601</v>
      </c>
      <c r="P96">
        <v>1.3</v>
      </c>
      <c r="Q96">
        <v>239</v>
      </c>
      <c r="R96" s="14">
        <v>4.9056772400812799E-4</v>
      </c>
      <c r="S96" s="14">
        <v>1.19094789798057E-3</v>
      </c>
      <c r="T96" s="14">
        <v>0.30467700415836102</v>
      </c>
      <c r="U96">
        <v>1.4</v>
      </c>
    </row>
    <row r="97" spans="1:21" x14ac:dyDescent="0.25">
      <c r="A97" t="s">
        <v>997</v>
      </c>
      <c r="B97">
        <v>534</v>
      </c>
      <c r="C97" s="14">
        <v>0.58814164149933501</v>
      </c>
      <c r="D97" s="14">
        <v>0.326295941872356</v>
      </c>
      <c r="E97" s="14">
        <v>5.3885444768587802E-2</v>
      </c>
      <c r="F97">
        <v>1.1000000000000001</v>
      </c>
      <c r="G97">
        <v>202</v>
      </c>
      <c r="H97" s="14">
        <v>1.5799852701026099E-4</v>
      </c>
      <c r="I97" s="14">
        <v>7.04895714980998E-4</v>
      </c>
      <c r="J97" s="14">
        <v>0.65803047048832697</v>
      </c>
      <c r="K97">
        <v>1.7</v>
      </c>
      <c r="L97">
        <v>45</v>
      </c>
      <c r="M97" s="14">
        <v>2.0466179470968101E-4</v>
      </c>
      <c r="N97" s="14">
        <v>1.41127781027429E-3</v>
      </c>
      <c r="O97" s="14">
        <v>0.35543283447490898</v>
      </c>
      <c r="P97">
        <v>2.6</v>
      </c>
      <c r="Q97">
        <v>77</v>
      </c>
      <c r="R97" s="14">
        <v>1.5600348166056E-5</v>
      </c>
      <c r="S97" s="14">
        <v>8.3320288072616497E-5</v>
      </c>
      <c r="T97" s="14">
        <v>0.52539017676514499</v>
      </c>
      <c r="U97">
        <v>2.2999999999999998</v>
      </c>
    </row>
    <row r="98" spans="1:21" x14ac:dyDescent="0.25">
      <c r="A98" t="s">
        <v>998</v>
      </c>
      <c r="B98">
        <v>536</v>
      </c>
      <c r="C98" s="14">
        <v>0.38863124515526098</v>
      </c>
      <c r="D98" s="14">
        <v>0.21560928393999099</v>
      </c>
      <c r="E98" s="14">
        <v>6.0025833977747599E-2</v>
      </c>
      <c r="F98">
        <v>1.1000000000000001</v>
      </c>
      <c r="G98">
        <v>615</v>
      </c>
      <c r="H98" s="14">
        <v>0.81112656179552201</v>
      </c>
      <c r="I98" s="14">
        <v>0.361876562102253</v>
      </c>
      <c r="J98" s="14">
        <v>5.1137981853472098E-2</v>
      </c>
      <c r="K98">
        <v>1</v>
      </c>
      <c r="L98">
        <v>525</v>
      </c>
      <c r="M98" s="14">
        <v>0.55125638483936801</v>
      </c>
      <c r="N98" s="14">
        <v>0.31604086626715899</v>
      </c>
      <c r="O98" s="14">
        <v>5.4716084933653798E-2</v>
      </c>
      <c r="P98">
        <v>1.1000000000000001</v>
      </c>
      <c r="Q98">
        <v>384</v>
      </c>
      <c r="R98" s="14">
        <v>0.19685556287384301</v>
      </c>
      <c r="S98" s="14">
        <v>9.5580979887907203E-2</v>
      </c>
      <c r="T98" s="14">
        <v>7.3312698717789102E-2</v>
      </c>
      <c r="U98">
        <v>1.3</v>
      </c>
    </row>
    <row r="99" spans="1:21" x14ac:dyDescent="0.25">
      <c r="A99" t="s">
        <v>999</v>
      </c>
      <c r="B99">
        <v>537</v>
      </c>
      <c r="C99" s="14">
        <v>0.33604179351027302</v>
      </c>
      <c r="D99" s="14">
        <v>0.18643310689987</v>
      </c>
      <c r="E99" s="14">
        <v>6.2575717628571198E-2</v>
      </c>
      <c r="F99">
        <v>1.1000000000000001</v>
      </c>
      <c r="G99">
        <v>624</v>
      </c>
      <c r="H99" s="14">
        <v>0.79497800720489298</v>
      </c>
      <c r="I99" s="14">
        <v>0.35467203485160798</v>
      </c>
      <c r="J99" s="14">
        <v>5.1346408879339202E-2</v>
      </c>
      <c r="K99">
        <v>1</v>
      </c>
      <c r="L99">
        <v>555</v>
      </c>
      <c r="M99" s="14">
        <v>0.58331425566083706</v>
      </c>
      <c r="N99" s="14">
        <v>0.33441996815828701</v>
      </c>
      <c r="O99" s="14">
        <v>5.3988038717462099E-2</v>
      </c>
      <c r="P99">
        <v>1.1000000000000001</v>
      </c>
      <c r="Q99">
        <v>408</v>
      </c>
      <c r="R99" s="14">
        <v>7.1834346760109496E-2</v>
      </c>
      <c r="S99" s="14">
        <v>5.3830271200214198E-2</v>
      </c>
      <c r="T99" s="14">
        <v>9.8311829361254599E-2</v>
      </c>
      <c r="U99">
        <v>1.2</v>
      </c>
    </row>
    <row r="100" spans="1:21" x14ac:dyDescent="0.25">
      <c r="A100" t="s">
        <v>1000</v>
      </c>
      <c r="B100">
        <v>547</v>
      </c>
      <c r="C100" s="14">
        <v>0.440098984453201</v>
      </c>
      <c r="D100" s="14">
        <v>0.244163144583917</v>
      </c>
      <c r="E100" s="14">
        <v>5.7993026046878997E-2</v>
      </c>
      <c r="F100">
        <v>1.1000000000000001</v>
      </c>
      <c r="G100">
        <v>537</v>
      </c>
      <c r="H100" s="14">
        <v>0.51899619918762796</v>
      </c>
      <c r="I100" s="14">
        <v>0.23154532122633301</v>
      </c>
      <c r="J100" s="14">
        <v>5.8478566737968002E-2</v>
      </c>
      <c r="K100">
        <v>1.1000000000000001</v>
      </c>
      <c r="L100">
        <v>608</v>
      </c>
      <c r="M100" s="14">
        <v>0.94449281645573302</v>
      </c>
      <c r="N100" s="14">
        <v>0.54148729358075098</v>
      </c>
      <c r="O100" s="14">
        <v>5.0063491072373803E-2</v>
      </c>
      <c r="P100">
        <v>1</v>
      </c>
      <c r="Q100">
        <v>246</v>
      </c>
      <c r="R100" s="14">
        <v>1.21136865045611E-2</v>
      </c>
      <c r="S100" s="14">
        <v>1.46813034711999E-2</v>
      </c>
      <c r="T100" s="14">
        <v>0.155937061724748</v>
      </c>
      <c r="U100">
        <v>1.3</v>
      </c>
    </row>
    <row r="101" spans="1:21" x14ac:dyDescent="0.25">
      <c r="A101" t="s">
        <v>1001</v>
      </c>
      <c r="B101">
        <v>575</v>
      </c>
      <c r="C101" s="14">
        <v>0.867383249444448</v>
      </c>
      <c r="D101" s="14">
        <v>0.48121679264245998</v>
      </c>
      <c r="E101" s="14">
        <v>5.03655439875123E-2</v>
      </c>
      <c r="F101">
        <v>1.1000000000000001</v>
      </c>
      <c r="G101">
        <v>203</v>
      </c>
      <c r="H101" s="14">
        <v>1.3343366361474001E-2</v>
      </c>
      <c r="I101" s="14">
        <v>1.7859055934769101E-2</v>
      </c>
      <c r="J101" s="14">
        <v>0.22894173933020701</v>
      </c>
      <c r="K101">
        <v>1.7</v>
      </c>
      <c r="L101">
        <v>438</v>
      </c>
      <c r="M101" s="14">
        <v>0.48578700538452901</v>
      </c>
      <c r="N101" s="14">
        <v>0.27850660822330903</v>
      </c>
      <c r="O101" s="14">
        <v>5.6486822456396198E-2</v>
      </c>
      <c r="P101">
        <v>1.2</v>
      </c>
      <c r="Q101">
        <v>363</v>
      </c>
      <c r="R101" s="14">
        <v>0.126009729767316</v>
      </c>
      <c r="S101" s="14">
        <v>6.11825912904942E-2</v>
      </c>
      <c r="T101" s="14">
        <v>8.3665407224806698E-2</v>
      </c>
      <c r="U101">
        <v>1.3</v>
      </c>
    </row>
    <row r="102" spans="1:21" x14ac:dyDescent="0.25">
      <c r="A102" t="s">
        <v>1002</v>
      </c>
      <c r="B102">
        <v>579</v>
      </c>
      <c r="C102" s="14">
        <v>0.99868885245167405</v>
      </c>
      <c r="D102" s="14">
        <v>0.554064015799688</v>
      </c>
      <c r="E102" s="14">
        <v>5.0000035066939903E-2</v>
      </c>
      <c r="F102">
        <v>1.1000000000000001</v>
      </c>
      <c r="G102">
        <v>320</v>
      </c>
      <c r="H102" s="14">
        <v>0.113010170624567</v>
      </c>
      <c r="I102" s="14">
        <v>5.0418435241080098E-2</v>
      </c>
      <c r="J102" s="14">
        <v>0.10854075391133999</v>
      </c>
      <c r="K102">
        <v>1.5</v>
      </c>
      <c r="L102">
        <v>153</v>
      </c>
      <c r="M102" s="14">
        <v>6.0770163007317601E-5</v>
      </c>
      <c r="N102" s="14">
        <v>6.2712269424554596E-4</v>
      </c>
      <c r="O102" s="14">
        <v>0.43237457155740799</v>
      </c>
      <c r="P102">
        <v>1.8</v>
      </c>
      <c r="Q102">
        <v>519</v>
      </c>
      <c r="R102" s="14">
        <v>0.67574156711339795</v>
      </c>
      <c r="S102" s="14">
        <v>0.32809863329633399</v>
      </c>
      <c r="T102" s="14">
        <v>5.23071693515023E-2</v>
      </c>
      <c r="U102">
        <v>1.1000000000000001</v>
      </c>
    </row>
    <row r="103" spans="1:21" x14ac:dyDescent="0.25">
      <c r="A103" t="s">
        <v>1003</v>
      </c>
      <c r="B103">
        <v>584</v>
      </c>
      <c r="C103" s="14">
        <v>0.95022605859899401</v>
      </c>
      <c r="D103" s="14">
        <v>0.52717727313407103</v>
      </c>
      <c r="E103" s="14">
        <v>5.0051034492039598E-2</v>
      </c>
      <c r="F103">
        <v>1.1000000000000001</v>
      </c>
      <c r="G103">
        <v>364</v>
      </c>
      <c r="H103" s="14">
        <v>7.1189725799173001E-2</v>
      </c>
      <c r="I103" s="14">
        <v>4.64630739157402E-2</v>
      </c>
      <c r="J103" s="14">
        <v>0.12956300165642301</v>
      </c>
      <c r="K103">
        <v>1.4</v>
      </c>
      <c r="L103">
        <v>215</v>
      </c>
      <c r="M103" s="14">
        <v>8.6373079076762505E-3</v>
      </c>
      <c r="N103" s="14">
        <v>1.4855568198925801E-2</v>
      </c>
      <c r="O103" s="14">
        <v>0.16884225091480901</v>
      </c>
      <c r="P103">
        <v>1.5</v>
      </c>
      <c r="Q103">
        <v>587</v>
      </c>
      <c r="R103" s="14">
        <v>0.64345362053626898</v>
      </c>
      <c r="S103" s="14">
        <v>0.31242158801827802</v>
      </c>
      <c r="T103" s="14">
        <v>5.28297788558156E-2</v>
      </c>
      <c r="U103">
        <v>1</v>
      </c>
    </row>
    <row r="104" spans="1:21" x14ac:dyDescent="0.25">
      <c r="A104" t="s">
        <v>1004</v>
      </c>
      <c r="B104">
        <v>586</v>
      </c>
      <c r="C104" s="14">
        <v>0.79419183501740898</v>
      </c>
      <c r="D104" s="14">
        <v>0.44061082322570699</v>
      </c>
      <c r="E104" s="14">
        <v>5.0893597946992601E-2</v>
      </c>
      <c r="F104">
        <v>1</v>
      </c>
      <c r="G104">
        <v>435</v>
      </c>
      <c r="H104" s="14">
        <v>0.29783134267797301</v>
      </c>
      <c r="I104" s="14">
        <v>0.132874680045027</v>
      </c>
      <c r="J104" s="14">
        <v>7.3058602722426494E-2</v>
      </c>
      <c r="K104">
        <v>1.3</v>
      </c>
      <c r="L104">
        <v>595</v>
      </c>
      <c r="M104" s="14">
        <v>0.76618156631713497</v>
      </c>
      <c r="N104" s="14">
        <v>0.43925964867936201</v>
      </c>
      <c r="O104" s="14">
        <v>5.1162108916418099E-2</v>
      </c>
      <c r="P104">
        <v>1</v>
      </c>
      <c r="Q104">
        <v>602</v>
      </c>
      <c r="R104" s="14">
        <v>0.75458378928895298</v>
      </c>
      <c r="S104" s="14">
        <v>0.36637957767030199</v>
      </c>
      <c r="T104" s="14">
        <v>5.1284650115811403E-2</v>
      </c>
      <c r="U104">
        <v>1</v>
      </c>
    </row>
    <row r="105" spans="1:21" x14ac:dyDescent="0.25">
      <c r="A105" t="s">
        <v>1005</v>
      </c>
      <c r="B105">
        <v>588</v>
      </c>
      <c r="C105" s="14">
        <v>0.52014948402773797</v>
      </c>
      <c r="D105" s="14">
        <v>0.28857447565280497</v>
      </c>
      <c r="E105" s="14">
        <v>5.5506285349690397E-2</v>
      </c>
      <c r="F105">
        <v>1</v>
      </c>
      <c r="G105">
        <v>604</v>
      </c>
      <c r="H105" s="14">
        <v>0.92964754186106302</v>
      </c>
      <c r="I105" s="14">
        <v>0.414753593657188</v>
      </c>
      <c r="J105" s="14">
        <v>5.0154840273845903E-2</v>
      </c>
      <c r="K105">
        <v>1</v>
      </c>
      <c r="L105">
        <v>609</v>
      </c>
      <c r="M105" s="14">
        <v>0.78463254369175395</v>
      </c>
      <c r="N105" s="14">
        <v>0.44983778080321801</v>
      </c>
      <c r="O105" s="14">
        <v>5.0980941344930801E-2</v>
      </c>
      <c r="P105">
        <v>1</v>
      </c>
      <c r="Q105">
        <v>514</v>
      </c>
      <c r="R105" s="14">
        <v>0.63403069114477595</v>
      </c>
      <c r="S105" s="14">
        <v>0.30784639181094198</v>
      </c>
      <c r="T105" s="14">
        <v>5.2994777763782003E-2</v>
      </c>
      <c r="U105">
        <v>1.1000000000000001</v>
      </c>
    </row>
    <row r="106" spans="1:21" x14ac:dyDescent="0.25">
      <c r="A106" t="s">
        <v>1006</v>
      </c>
      <c r="B106">
        <v>592</v>
      </c>
      <c r="C106" s="14">
        <v>0.71229791019954503</v>
      </c>
      <c r="D106" s="14">
        <v>0.39517677563140902</v>
      </c>
      <c r="E106" s="14">
        <v>5.1790533872463303E-2</v>
      </c>
      <c r="F106">
        <v>1</v>
      </c>
      <c r="G106">
        <v>254</v>
      </c>
      <c r="H106" s="14">
        <v>2.0582177681675501E-2</v>
      </c>
      <c r="I106" s="14">
        <v>1.9968365684743701E-2</v>
      </c>
      <c r="J106" s="14">
        <v>0.19958184006022101</v>
      </c>
      <c r="K106">
        <v>1.4</v>
      </c>
      <c r="L106">
        <v>252</v>
      </c>
      <c r="M106" s="14">
        <v>1.5553260578131301E-2</v>
      </c>
      <c r="N106" s="14">
        <v>2.6750525245111501E-2</v>
      </c>
      <c r="O106" s="14">
        <v>0.146809361008749</v>
      </c>
      <c r="P106">
        <v>1.2</v>
      </c>
      <c r="Q106">
        <v>185</v>
      </c>
      <c r="R106" s="14">
        <v>3.8108467515687301E-3</v>
      </c>
      <c r="S106" s="14">
        <v>5.5509399084294597E-3</v>
      </c>
      <c r="T106" s="14">
        <v>0.20273583382190899</v>
      </c>
      <c r="U106">
        <v>1.6</v>
      </c>
    </row>
    <row r="107" spans="1:21" x14ac:dyDescent="0.25">
      <c r="A107" t="s">
        <v>1007</v>
      </c>
      <c r="B107">
        <v>603</v>
      </c>
      <c r="C107" s="14">
        <v>0.86270047634344205</v>
      </c>
      <c r="D107" s="14">
        <v>0.47861883026103003</v>
      </c>
      <c r="E107" s="14">
        <v>5.0392110039126602E-2</v>
      </c>
      <c r="F107">
        <v>1</v>
      </c>
      <c r="G107">
        <v>236</v>
      </c>
      <c r="H107" s="14">
        <v>1.1096239497774701E-2</v>
      </c>
      <c r="I107" s="14">
        <v>1.48514517617173E-2</v>
      </c>
      <c r="J107" s="14">
        <v>0.242232078691619</v>
      </c>
      <c r="K107">
        <v>1.5</v>
      </c>
      <c r="L107">
        <v>517</v>
      </c>
      <c r="M107" s="14">
        <v>0.84509229993694202</v>
      </c>
      <c r="N107" s="14">
        <v>0.484499971144285</v>
      </c>
      <c r="O107" s="14">
        <v>5.0500669215639997E-2</v>
      </c>
      <c r="P107">
        <v>1.1000000000000001</v>
      </c>
      <c r="Q107">
        <v>548</v>
      </c>
      <c r="R107" s="14">
        <v>0.771724875254864</v>
      </c>
      <c r="S107" s="14">
        <v>0.37470223703052802</v>
      </c>
      <c r="T107" s="14">
        <v>5.1105917686492801E-2</v>
      </c>
      <c r="U107">
        <v>1.1000000000000001</v>
      </c>
    </row>
    <row r="108" spans="1:21" x14ac:dyDescent="0.25">
      <c r="A108" t="s">
        <v>1008</v>
      </c>
      <c r="B108">
        <v>609</v>
      </c>
      <c r="C108" s="14">
        <v>0.54389672256535504</v>
      </c>
      <c r="D108" s="14">
        <v>0.30174924006116499</v>
      </c>
      <c r="E108" s="14">
        <v>5.4895255487609498E-2</v>
      </c>
      <c r="F108">
        <v>1</v>
      </c>
      <c r="G108">
        <v>510</v>
      </c>
      <c r="H108" s="14">
        <v>0.38208303999348298</v>
      </c>
      <c r="I108" s="14">
        <v>0.17046279022641</v>
      </c>
      <c r="J108" s="14">
        <v>6.5924628145568195E-2</v>
      </c>
      <c r="K108">
        <v>1.1000000000000001</v>
      </c>
      <c r="L108">
        <v>348</v>
      </c>
      <c r="M108" s="14">
        <v>0.114274567888846</v>
      </c>
      <c r="N108" s="14">
        <v>6.9991978228848797E-2</v>
      </c>
      <c r="O108" s="14">
        <v>8.6087770129184601E-2</v>
      </c>
      <c r="P108">
        <v>1.3</v>
      </c>
      <c r="Q108">
        <v>560</v>
      </c>
      <c r="R108" s="14">
        <v>0.88318873633004902</v>
      </c>
      <c r="S108" s="14">
        <v>0.42882224719495199</v>
      </c>
      <c r="T108" s="14">
        <v>5.02829401952158E-2</v>
      </c>
      <c r="U108">
        <v>1.1000000000000001</v>
      </c>
    </row>
    <row r="109" spans="1:21" x14ac:dyDescent="0.25">
      <c r="C109" s="14"/>
      <c r="D109" s="14"/>
      <c r="E109" s="14"/>
    </row>
    <row r="110" spans="1:21" x14ac:dyDescent="0.25">
      <c r="C110" s="14"/>
      <c r="D110" s="14"/>
      <c r="E110" s="14"/>
    </row>
    <row r="111" spans="1:21" x14ac:dyDescent="0.25">
      <c r="C111" s="14"/>
      <c r="D111" s="14"/>
      <c r="E111" s="14"/>
    </row>
    <row r="112" spans="1:21" x14ac:dyDescent="0.25">
      <c r="C112" s="14"/>
      <c r="D112" s="14"/>
      <c r="E112" s="14"/>
    </row>
    <row r="113" spans="3:5" x14ac:dyDescent="0.25">
      <c r="C113" s="14"/>
      <c r="D113" s="14"/>
      <c r="E113" s="14"/>
    </row>
    <row r="114" spans="3:5" x14ac:dyDescent="0.25">
      <c r="C114" s="14"/>
      <c r="D114" s="14"/>
      <c r="E114" s="14"/>
    </row>
    <row r="115" spans="3:5" x14ac:dyDescent="0.25">
      <c r="C115" s="14"/>
      <c r="D115" s="14"/>
      <c r="E115" s="14"/>
    </row>
    <row r="116" spans="3:5" x14ac:dyDescent="0.25">
      <c r="C116" s="14"/>
      <c r="D116" s="14"/>
      <c r="E116" s="14"/>
    </row>
    <row r="117" spans="3:5" x14ac:dyDescent="0.25">
      <c r="C117" s="14"/>
      <c r="D117" s="14"/>
      <c r="E117" s="14"/>
    </row>
    <row r="118" spans="3:5" x14ac:dyDescent="0.25">
      <c r="C118" s="14"/>
      <c r="D118" s="14"/>
      <c r="E118" s="14"/>
    </row>
    <row r="119" spans="3:5" x14ac:dyDescent="0.25">
      <c r="C119" s="14"/>
      <c r="D119" s="14"/>
      <c r="E119" s="14"/>
    </row>
    <row r="120" spans="3:5" x14ac:dyDescent="0.25">
      <c r="C120" s="14"/>
      <c r="D120" s="14"/>
      <c r="E120" s="14"/>
    </row>
    <row r="121" spans="3:5" x14ac:dyDescent="0.25">
      <c r="C121" s="14"/>
      <c r="D121" s="14"/>
      <c r="E121" s="14"/>
    </row>
    <row r="122" spans="3:5" x14ac:dyDescent="0.25">
      <c r="C122" s="14"/>
      <c r="D122" s="14"/>
      <c r="E122" s="14"/>
    </row>
    <row r="123" spans="3:5" x14ac:dyDescent="0.25">
      <c r="C123" s="14"/>
      <c r="D123" s="14"/>
      <c r="E123" s="14"/>
    </row>
    <row r="124" spans="3:5" x14ac:dyDescent="0.25">
      <c r="C124" s="14"/>
      <c r="D124" s="14"/>
      <c r="E124" s="14"/>
    </row>
    <row r="125" spans="3:5" x14ac:dyDescent="0.25">
      <c r="C125" s="14"/>
      <c r="D125" s="14"/>
      <c r="E125" s="14"/>
    </row>
    <row r="126" spans="3:5" x14ac:dyDescent="0.25">
      <c r="C126" s="14"/>
      <c r="D126" s="14"/>
      <c r="E126" s="14"/>
    </row>
    <row r="127" spans="3:5" x14ac:dyDescent="0.25">
      <c r="C127" s="14"/>
      <c r="D127" s="14"/>
      <c r="E127" s="14"/>
    </row>
    <row r="128" spans="3:5" x14ac:dyDescent="0.25">
      <c r="C128" s="14"/>
      <c r="D128" s="14"/>
      <c r="E128" s="14"/>
    </row>
    <row r="129" spans="3:5" x14ac:dyDescent="0.25">
      <c r="C129" s="14"/>
      <c r="D129" s="14"/>
      <c r="E129" s="14"/>
    </row>
    <row r="130" spans="3:5" x14ac:dyDescent="0.25">
      <c r="C130" s="14"/>
      <c r="D130" s="14"/>
      <c r="E130" s="14"/>
    </row>
    <row r="131" spans="3:5" x14ac:dyDescent="0.25">
      <c r="C131" s="14"/>
      <c r="D131" s="14"/>
      <c r="E131" s="14"/>
    </row>
    <row r="132" spans="3:5" x14ac:dyDescent="0.25">
      <c r="C132" s="14"/>
      <c r="D132" s="14"/>
      <c r="E132" s="14"/>
    </row>
    <row r="133" spans="3:5" x14ac:dyDescent="0.25">
      <c r="C133" s="14"/>
      <c r="D133" s="14"/>
      <c r="E133" s="14"/>
    </row>
    <row r="134" spans="3:5" x14ac:dyDescent="0.25">
      <c r="C134" s="14"/>
      <c r="D134" s="14"/>
      <c r="E134" s="14"/>
    </row>
    <row r="135" spans="3:5" x14ac:dyDescent="0.25">
      <c r="C135" s="14"/>
      <c r="D135" s="14"/>
      <c r="E135" s="14"/>
    </row>
    <row r="136" spans="3:5" x14ac:dyDescent="0.25">
      <c r="C136" s="14"/>
      <c r="D136" s="14"/>
      <c r="E136" s="14"/>
    </row>
    <row r="137" spans="3:5" x14ac:dyDescent="0.25">
      <c r="C137" s="14"/>
      <c r="D137" s="14"/>
      <c r="E137" s="14"/>
    </row>
    <row r="138" spans="3:5" x14ac:dyDescent="0.25">
      <c r="C138" s="14"/>
      <c r="D138" s="14"/>
      <c r="E138" s="14"/>
    </row>
    <row r="139" spans="3:5" x14ac:dyDescent="0.25">
      <c r="C139" s="14"/>
      <c r="D139" s="14"/>
      <c r="E139" s="14"/>
    </row>
    <row r="140" spans="3:5" x14ac:dyDescent="0.25">
      <c r="C140" s="14"/>
      <c r="D140" s="14"/>
      <c r="E140" s="14"/>
    </row>
    <row r="141" spans="3:5" x14ac:dyDescent="0.25">
      <c r="C141" s="14"/>
      <c r="D141" s="14"/>
      <c r="E141" s="14"/>
    </row>
    <row r="142" spans="3:5" x14ac:dyDescent="0.25">
      <c r="C142" s="14"/>
      <c r="D142" s="14"/>
      <c r="E142" s="14"/>
    </row>
    <row r="143" spans="3:5" x14ac:dyDescent="0.25">
      <c r="C143" s="14"/>
      <c r="D143" s="14"/>
      <c r="E143" s="14"/>
    </row>
    <row r="144" spans="3:5" x14ac:dyDescent="0.25">
      <c r="C144" s="14"/>
      <c r="D144" s="14"/>
      <c r="E144" s="14"/>
    </row>
    <row r="145" spans="3:5" x14ac:dyDescent="0.25">
      <c r="C145" s="14"/>
      <c r="D145" s="14"/>
      <c r="E145" s="14"/>
    </row>
    <row r="146" spans="3:5" x14ac:dyDescent="0.25">
      <c r="C146" s="14"/>
      <c r="D146" s="14"/>
      <c r="E146" s="14"/>
    </row>
    <row r="147" spans="3:5" x14ac:dyDescent="0.25">
      <c r="C147" s="14"/>
      <c r="D147" s="14"/>
      <c r="E147" s="14"/>
    </row>
    <row r="148" spans="3:5" x14ac:dyDescent="0.25">
      <c r="C148" s="14"/>
      <c r="D148" s="14"/>
      <c r="E148" s="14"/>
    </row>
    <row r="149" spans="3:5" x14ac:dyDescent="0.25">
      <c r="C149" s="14"/>
      <c r="D149" s="14"/>
      <c r="E149" s="14"/>
    </row>
    <row r="150" spans="3:5" x14ac:dyDescent="0.25">
      <c r="C150" s="14"/>
      <c r="D150" s="14"/>
      <c r="E150" s="14"/>
    </row>
    <row r="151" spans="3:5" x14ac:dyDescent="0.25">
      <c r="C151" s="14"/>
      <c r="D151" s="14"/>
      <c r="E151" s="14"/>
    </row>
    <row r="152" spans="3:5" x14ac:dyDescent="0.25">
      <c r="C152" s="14"/>
      <c r="D152" s="14"/>
      <c r="E152" s="14"/>
    </row>
    <row r="153" spans="3:5" x14ac:dyDescent="0.25">
      <c r="C153" s="14"/>
      <c r="D153" s="14"/>
      <c r="E153" s="14"/>
    </row>
    <row r="154" spans="3:5" x14ac:dyDescent="0.25">
      <c r="C154" s="14"/>
      <c r="D154" s="14"/>
      <c r="E154" s="14"/>
    </row>
    <row r="155" spans="3:5" x14ac:dyDescent="0.25">
      <c r="C155" s="14"/>
      <c r="D155" s="14"/>
      <c r="E155" s="14"/>
    </row>
    <row r="156" spans="3:5" x14ac:dyDescent="0.25">
      <c r="C156" s="14"/>
      <c r="D156" s="14"/>
      <c r="E156" s="14"/>
    </row>
    <row r="157" spans="3:5" x14ac:dyDescent="0.25">
      <c r="C157" s="14"/>
      <c r="D157" s="14"/>
      <c r="E157" s="14"/>
    </row>
    <row r="158" spans="3:5" x14ac:dyDescent="0.25">
      <c r="C158" s="14"/>
      <c r="D158" s="14"/>
      <c r="E158" s="14"/>
    </row>
    <row r="159" spans="3:5" x14ac:dyDescent="0.25">
      <c r="C159" s="14"/>
      <c r="D159" s="14"/>
      <c r="E159" s="14"/>
    </row>
    <row r="160" spans="3:5" x14ac:dyDescent="0.25">
      <c r="C160" s="14"/>
      <c r="D160" s="14"/>
      <c r="E160" s="14"/>
    </row>
    <row r="161" spans="3:5" x14ac:dyDescent="0.25">
      <c r="C161" s="14"/>
      <c r="D161" s="14"/>
      <c r="E161" s="14"/>
    </row>
    <row r="162" spans="3:5" x14ac:dyDescent="0.25">
      <c r="C162" s="14"/>
      <c r="D162" s="14"/>
      <c r="E162" s="14"/>
    </row>
    <row r="163" spans="3:5" x14ac:dyDescent="0.25">
      <c r="C163" s="14"/>
      <c r="D163" s="14"/>
      <c r="E163" s="14"/>
    </row>
    <row r="164" spans="3:5" x14ac:dyDescent="0.25">
      <c r="C164" s="14"/>
      <c r="D164" s="14"/>
      <c r="E164" s="14"/>
    </row>
    <row r="165" spans="3:5" x14ac:dyDescent="0.25">
      <c r="C165" s="14"/>
      <c r="D165" s="14"/>
      <c r="E165" s="14"/>
    </row>
    <row r="166" spans="3:5" x14ac:dyDescent="0.25">
      <c r="C166" s="14"/>
      <c r="D166" s="14"/>
      <c r="E166" s="14"/>
    </row>
    <row r="167" spans="3:5" x14ac:dyDescent="0.25">
      <c r="C167" s="14"/>
      <c r="D167" s="14"/>
      <c r="E167" s="14"/>
    </row>
    <row r="168" spans="3:5" x14ac:dyDescent="0.25">
      <c r="C168" s="14"/>
      <c r="D168" s="14"/>
      <c r="E168" s="14"/>
    </row>
    <row r="169" spans="3:5" x14ac:dyDescent="0.25">
      <c r="C169" s="14"/>
      <c r="D169" s="14"/>
      <c r="E169" s="14"/>
    </row>
    <row r="170" spans="3:5" x14ac:dyDescent="0.25">
      <c r="C170" s="14"/>
      <c r="D170" s="14"/>
      <c r="E170" s="14"/>
    </row>
    <row r="171" spans="3:5" x14ac:dyDescent="0.25">
      <c r="C171" s="14"/>
      <c r="D171" s="14"/>
      <c r="E171" s="14"/>
    </row>
    <row r="172" spans="3:5" x14ac:dyDescent="0.25">
      <c r="C172" s="14"/>
      <c r="D172" s="14"/>
      <c r="E172" s="14"/>
    </row>
    <row r="173" spans="3:5" x14ac:dyDescent="0.25">
      <c r="C173" s="14"/>
      <c r="D173" s="14"/>
      <c r="E173" s="14"/>
    </row>
    <row r="174" spans="3:5" x14ac:dyDescent="0.25">
      <c r="C174" s="14"/>
      <c r="D174" s="14"/>
      <c r="E174" s="14"/>
    </row>
    <row r="175" spans="3:5" x14ac:dyDescent="0.25">
      <c r="C175" s="14"/>
      <c r="D175" s="14"/>
      <c r="E175" s="14"/>
    </row>
    <row r="176" spans="3:5" x14ac:dyDescent="0.25">
      <c r="C176" s="14"/>
      <c r="D176" s="14"/>
      <c r="E176" s="14"/>
    </row>
    <row r="177" spans="3:5" x14ac:dyDescent="0.25">
      <c r="C177" s="14"/>
      <c r="D177" s="14"/>
      <c r="E177" s="14"/>
    </row>
    <row r="178" spans="3:5" x14ac:dyDescent="0.25">
      <c r="C178" s="14"/>
      <c r="D178" s="14"/>
      <c r="E178" s="14"/>
    </row>
    <row r="179" spans="3:5" x14ac:dyDescent="0.25">
      <c r="C179" s="14"/>
      <c r="D179" s="14"/>
      <c r="E179" s="14"/>
    </row>
    <row r="180" spans="3:5" x14ac:dyDescent="0.25">
      <c r="C180" s="14"/>
      <c r="D180" s="14"/>
      <c r="E180" s="14"/>
    </row>
    <row r="181" spans="3:5" x14ac:dyDescent="0.25">
      <c r="C181" s="14"/>
      <c r="D181" s="14"/>
      <c r="E181" s="14"/>
    </row>
    <row r="182" spans="3:5" x14ac:dyDescent="0.25">
      <c r="C182" s="14"/>
      <c r="D182" s="14"/>
      <c r="E182" s="14"/>
    </row>
    <row r="183" spans="3:5" x14ac:dyDescent="0.25">
      <c r="C183" s="14"/>
      <c r="D183" s="14"/>
      <c r="E183" s="14"/>
    </row>
    <row r="184" spans="3:5" x14ac:dyDescent="0.25">
      <c r="C184" s="14"/>
      <c r="D184" s="14"/>
      <c r="E184" s="14"/>
    </row>
    <row r="185" spans="3:5" x14ac:dyDescent="0.25">
      <c r="C185" s="14"/>
      <c r="D185" s="14"/>
      <c r="E185" s="14"/>
    </row>
    <row r="186" spans="3:5" x14ac:dyDescent="0.25">
      <c r="C186" s="14"/>
      <c r="D186" s="14"/>
      <c r="E186" s="14"/>
    </row>
    <row r="187" spans="3:5" x14ac:dyDescent="0.25">
      <c r="C187" s="14"/>
      <c r="D187" s="14"/>
      <c r="E187" s="14"/>
    </row>
    <row r="188" spans="3:5" x14ac:dyDescent="0.25">
      <c r="C188" s="14"/>
      <c r="D188" s="14"/>
      <c r="E188" s="14"/>
    </row>
    <row r="189" spans="3:5" x14ac:dyDescent="0.25">
      <c r="C189" s="14"/>
      <c r="D189" s="14"/>
      <c r="E189" s="14"/>
    </row>
    <row r="190" spans="3:5" x14ac:dyDescent="0.25">
      <c r="C190" s="14"/>
      <c r="D190" s="14"/>
      <c r="E190" s="14"/>
    </row>
    <row r="191" spans="3:5" x14ac:dyDescent="0.25">
      <c r="C191" s="14"/>
      <c r="D191" s="14"/>
      <c r="E191" s="14"/>
    </row>
    <row r="192" spans="3:5" x14ac:dyDescent="0.25">
      <c r="C192" s="14"/>
      <c r="D192" s="14"/>
      <c r="E192" s="14"/>
    </row>
    <row r="193" spans="3:5" x14ac:dyDescent="0.25">
      <c r="C193" s="14"/>
      <c r="D193" s="14"/>
      <c r="E193" s="14"/>
    </row>
    <row r="194" spans="3:5" x14ac:dyDescent="0.25">
      <c r="C194" s="14"/>
      <c r="D194" s="14"/>
      <c r="E194" s="14"/>
    </row>
    <row r="195" spans="3:5" x14ac:dyDescent="0.25">
      <c r="C195" s="14"/>
      <c r="D195" s="14"/>
      <c r="E195" s="14"/>
    </row>
    <row r="196" spans="3:5" x14ac:dyDescent="0.25">
      <c r="C196" s="14"/>
      <c r="D196" s="14"/>
      <c r="E196" s="14"/>
    </row>
    <row r="197" spans="3:5" x14ac:dyDescent="0.25">
      <c r="C197" s="14"/>
      <c r="D197" s="14"/>
      <c r="E197" s="14"/>
    </row>
    <row r="198" spans="3:5" x14ac:dyDescent="0.25">
      <c r="C198" s="14"/>
      <c r="D198" s="14"/>
      <c r="E198" s="14"/>
    </row>
    <row r="199" spans="3:5" x14ac:dyDescent="0.25">
      <c r="C199" s="14"/>
      <c r="D199" s="14"/>
      <c r="E199" s="14"/>
    </row>
    <row r="200" spans="3:5" x14ac:dyDescent="0.25">
      <c r="C200" s="14"/>
      <c r="D200" s="14"/>
      <c r="E200" s="14"/>
    </row>
    <row r="201" spans="3:5" x14ac:dyDescent="0.25">
      <c r="C201" s="14"/>
      <c r="D201" s="14"/>
      <c r="E201" s="14"/>
    </row>
    <row r="202" spans="3:5" x14ac:dyDescent="0.25">
      <c r="C202" s="14"/>
      <c r="D202" s="14"/>
      <c r="E202" s="14"/>
    </row>
    <row r="203" spans="3:5" x14ac:dyDescent="0.25">
      <c r="C203" s="14"/>
      <c r="D203" s="14"/>
      <c r="E203" s="14"/>
    </row>
    <row r="204" spans="3:5" x14ac:dyDescent="0.25">
      <c r="C204" s="14"/>
      <c r="D204" s="14"/>
      <c r="E204" s="14"/>
    </row>
    <row r="205" spans="3:5" x14ac:dyDescent="0.25">
      <c r="C205" s="14"/>
      <c r="D205" s="14"/>
      <c r="E205" s="14"/>
    </row>
    <row r="206" spans="3:5" x14ac:dyDescent="0.25">
      <c r="C206" s="14"/>
      <c r="D206" s="14"/>
      <c r="E206" s="14"/>
    </row>
    <row r="207" spans="3:5" x14ac:dyDescent="0.25">
      <c r="C207" s="14"/>
      <c r="D207" s="14"/>
      <c r="E207" s="14"/>
    </row>
    <row r="208" spans="3:5" x14ac:dyDescent="0.25">
      <c r="C208" s="14"/>
      <c r="D208" s="14"/>
      <c r="E208" s="14"/>
    </row>
    <row r="209" spans="3:5" x14ac:dyDescent="0.25">
      <c r="C209" s="14"/>
      <c r="D209" s="14"/>
      <c r="E209" s="14"/>
    </row>
    <row r="210" spans="3:5" x14ac:dyDescent="0.25">
      <c r="C210" s="14"/>
      <c r="D210" s="14"/>
      <c r="E210" s="14"/>
    </row>
    <row r="211" spans="3:5" x14ac:dyDescent="0.25">
      <c r="C211" s="14"/>
      <c r="D211" s="14"/>
      <c r="E211" s="14"/>
    </row>
    <row r="212" spans="3:5" x14ac:dyDescent="0.25">
      <c r="C212" s="14"/>
      <c r="D212" s="14"/>
      <c r="E212" s="14"/>
    </row>
    <row r="213" spans="3:5" x14ac:dyDescent="0.25">
      <c r="C213" s="14"/>
      <c r="D213" s="14"/>
      <c r="E213" s="14"/>
    </row>
    <row r="214" spans="3:5" x14ac:dyDescent="0.25">
      <c r="C214" s="14"/>
      <c r="D214" s="14"/>
      <c r="E214" s="14"/>
    </row>
    <row r="215" spans="3:5" x14ac:dyDescent="0.25">
      <c r="C215" s="14"/>
      <c r="D215" s="14"/>
      <c r="E215" s="14"/>
    </row>
    <row r="216" spans="3:5" x14ac:dyDescent="0.25">
      <c r="C216" s="14"/>
      <c r="D216" s="14"/>
      <c r="E216" s="14"/>
    </row>
    <row r="217" spans="3:5" x14ac:dyDescent="0.25">
      <c r="C217" s="14"/>
      <c r="D217" s="14"/>
      <c r="E217" s="14"/>
    </row>
    <row r="218" spans="3:5" x14ac:dyDescent="0.25">
      <c r="C218" s="14"/>
      <c r="D218" s="14"/>
      <c r="E218" s="14"/>
    </row>
    <row r="219" spans="3:5" x14ac:dyDescent="0.25">
      <c r="C219" s="14"/>
      <c r="D219" s="14"/>
      <c r="E219" s="14"/>
    </row>
    <row r="220" spans="3:5" x14ac:dyDescent="0.25">
      <c r="C220" s="14"/>
      <c r="D220" s="14"/>
      <c r="E220" s="14"/>
    </row>
    <row r="221" spans="3:5" x14ac:dyDescent="0.25">
      <c r="C221" s="14"/>
      <c r="D221" s="14"/>
      <c r="E221" s="14"/>
    </row>
    <row r="222" spans="3:5" x14ac:dyDescent="0.25">
      <c r="C222" s="14"/>
      <c r="D222" s="14"/>
      <c r="E222" s="14"/>
    </row>
    <row r="223" spans="3:5" x14ac:dyDescent="0.25">
      <c r="C223" s="14"/>
      <c r="D223" s="14"/>
      <c r="E223" s="14"/>
    </row>
    <row r="224" spans="3:5" x14ac:dyDescent="0.25">
      <c r="C224" s="14"/>
      <c r="D224" s="14"/>
      <c r="E224" s="14"/>
    </row>
    <row r="225" spans="3:5" x14ac:dyDescent="0.25">
      <c r="C225" s="14"/>
      <c r="D225" s="14"/>
      <c r="E225" s="14"/>
    </row>
    <row r="226" spans="3:5" x14ac:dyDescent="0.25">
      <c r="C226" s="14"/>
      <c r="D226" s="14"/>
      <c r="E226" s="14"/>
    </row>
    <row r="227" spans="3:5" x14ac:dyDescent="0.25">
      <c r="C227" s="14"/>
      <c r="D227" s="14"/>
      <c r="E227" s="14"/>
    </row>
    <row r="228" spans="3:5" x14ac:dyDescent="0.25">
      <c r="C228" s="14"/>
      <c r="D228" s="14"/>
      <c r="E228" s="14"/>
    </row>
    <row r="229" spans="3:5" x14ac:dyDescent="0.25">
      <c r="C229" s="14"/>
      <c r="D229" s="14"/>
      <c r="E229" s="14"/>
    </row>
    <row r="230" spans="3:5" x14ac:dyDescent="0.25">
      <c r="C230" s="14"/>
      <c r="D230" s="14"/>
      <c r="E230" s="14"/>
    </row>
    <row r="231" spans="3:5" x14ac:dyDescent="0.25">
      <c r="C231" s="14"/>
      <c r="D231" s="14"/>
      <c r="E231" s="14"/>
    </row>
    <row r="232" spans="3:5" x14ac:dyDescent="0.25">
      <c r="C232" s="14"/>
      <c r="D232" s="14"/>
      <c r="E232" s="14"/>
    </row>
    <row r="233" spans="3:5" x14ac:dyDescent="0.25">
      <c r="C233" s="14"/>
      <c r="D233" s="14"/>
      <c r="E233" s="14"/>
    </row>
    <row r="234" spans="3:5" x14ac:dyDescent="0.25">
      <c r="C234" s="14"/>
      <c r="D234" s="14"/>
      <c r="E234" s="14"/>
    </row>
    <row r="235" spans="3:5" x14ac:dyDescent="0.25">
      <c r="C235" s="14"/>
      <c r="D235" s="14"/>
      <c r="E235" s="14"/>
    </row>
    <row r="236" spans="3:5" x14ac:dyDescent="0.25">
      <c r="C236" s="14"/>
      <c r="D236" s="14"/>
      <c r="E236" s="14"/>
    </row>
    <row r="237" spans="3:5" x14ac:dyDescent="0.25">
      <c r="C237" s="14"/>
      <c r="D237" s="14"/>
      <c r="E237" s="14"/>
    </row>
    <row r="238" spans="3:5" x14ac:dyDescent="0.25">
      <c r="C238" s="14"/>
      <c r="D238" s="14"/>
      <c r="E238" s="14"/>
    </row>
    <row r="239" spans="3:5" x14ac:dyDescent="0.25">
      <c r="C239" s="14"/>
      <c r="D239" s="14"/>
      <c r="E239" s="14"/>
    </row>
    <row r="240" spans="3:5" x14ac:dyDescent="0.25">
      <c r="C240" s="14"/>
      <c r="D240" s="14"/>
      <c r="E240" s="14"/>
    </row>
    <row r="241" spans="3:5" x14ac:dyDescent="0.25">
      <c r="C241" s="14"/>
      <c r="D241" s="14"/>
      <c r="E241" s="14"/>
    </row>
    <row r="242" spans="3:5" x14ac:dyDescent="0.25">
      <c r="C242" s="14"/>
      <c r="D242" s="14"/>
      <c r="E242" s="14"/>
    </row>
    <row r="243" spans="3:5" x14ac:dyDescent="0.25">
      <c r="C243" s="14"/>
      <c r="D243" s="14"/>
      <c r="E243" s="14"/>
    </row>
    <row r="244" spans="3:5" x14ac:dyDescent="0.25">
      <c r="C244" s="14"/>
      <c r="D244" s="14"/>
      <c r="E244" s="14"/>
    </row>
    <row r="245" spans="3:5" x14ac:dyDescent="0.25">
      <c r="C245" s="14"/>
      <c r="D245" s="14"/>
      <c r="E245" s="14"/>
    </row>
    <row r="246" spans="3:5" x14ac:dyDescent="0.25">
      <c r="C246" s="14"/>
      <c r="D246" s="14"/>
      <c r="E246" s="14"/>
    </row>
    <row r="247" spans="3:5" x14ac:dyDescent="0.25">
      <c r="C247" s="14"/>
      <c r="D247" s="14"/>
      <c r="E247" s="14"/>
    </row>
    <row r="248" spans="3:5" x14ac:dyDescent="0.25">
      <c r="C248" s="14"/>
      <c r="D248" s="14"/>
      <c r="E248" s="14"/>
    </row>
    <row r="249" spans="3:5" x14ac:dyDescent="0.25">
      <c r="C249" s="14"/>
      <c r="D249" s="14"/>
      <c r="E249" s="14"/>
    </row>
    <row r="250" spans="3:5" x14ac:dyDescent="0.25">
      <c r="C250" s="14"/>
      <c r="D250" s="14"/>
      <c r="E250" s="14"/>
    </row>
    <row r="251" spans="3:5" x14ac:dyDescent="0.25">
      <c r="C251" s="14"/>
      <c r="D251" s="14"/>
      <c r="E251" s="14"/>
    </row>
    <row r="252" spans="3:5" x14ac:dyDescent="0.25">
      <c r="C252" s="14"/>
      <c r="D252" s="14"/>
      <c r="E252" s="14"/>
    </row>
    <row r="253" spans="3:5" x14ac:dyDescent="0.25">
      <c r="C253" s="14"/>
      <c r="D253" s="14"/>
      <c r="E253" s="14"/>
    </row>
    <row r="254" spans="3:5" x14ac:dyDescent="0.25">
      <c r="C254" s="14"/>
      <c r="D254" s="14"/>
      <c r="E254" s="14"/>
    </row>
    <row r="255" spans="3:5" x14ac:dyDescent="0.25">
      <c r="C255" s="14"/>
      <c r="D255" s="14"/>
      <c r="E255" s="14"/>
    </row>
    <row r="256" spans="3:5" x14ac:dyDescent="0.25">
      <c r="C256" s="14"/>
      <c r="D256" s="14"/>
      <c r="E256" s="14"/>
    </row>
    <row r="257" spans="3:5" x14ac:dyDescent="0.25">
      <c r="C257" s="14"/>
      <c r="D257" s="14"/>
      <c r="E257" s="14"/>
    </row>
    <row r="258" spans="3:5" x14ac:dyDescent="0.25">
      <c r="C258" s="14"/>
      <c r="D258" s="14"/>
      <c r="E258" s="14"/>
    </row>
    <row r="259" spans="3:5" x14ac:dyDescent="0.25">
      <c r="C259" s="14"/>
      <c r="D259" s="14"/>
      <c r="E259" s="14"/>
    </row>
    <row r="260" spans="3:5" x14ac:dyDescent="0.25">
      <c r="C260" s="14"/>
      <c r="D260" s="14"/>
      <c r="E260" s="14"/>
    </row>
    <row r="261" spans="3:5" x14ac:dyDescent="0.25">
      <c r="C261" s="14"/>
      <c r="D261" s="14"/>
      <c r="E261" s="14"/>
    </row>
    <row r="262" spans="3:5" x14ac:dyDescent="0.25">
      <c r="C262" s="14"/>
      <c r="D262" s="14"/>
      <c r="E262" s="14"/>
    </row>
    <row r="263" spans="3:5" x14ac:dyDescent="0.25">
      <c r="C263" s="14"/>
      <c r="D263" s="14"/>
      <c r="E263" s="14"/>
    </row>
    <row r="264" spans="3:5" x14ac:dyDescent="0.25">
      <c r="C264" s="14"/>
      <c r="D264" s="14"/>
      <c r="E264" s="14"/>
    </row>
    <row r="265" spans="3:5" x14ac:dyDescent="0.25">
      <c r="C265" s="14"/>
      <c r="D265" s="14"/>
      <c r="E265" s="14"/>
    </row>
    <row r="266" spans="3:5" x14ac:dyDescent="0.25">
      <c r="C266" s="14"/>
      <c r="D266" s="14"/>
      <c r="E266" s="14"/>
    </row>
    <row r="267" spans="3:5" x14ac:dyDescent="0.25">
      <c r="C267" s="14"/>
      <c r="D267" s="14"/>
      <c r="E267" s="14"/>
    </row>
    <row r="268" spans="3:5" x14ac:dyDescent="0.25">
      <c r="C268" s="14"/>
      <c r="D268" s="14"/>
      <c r="E268" s="14"/>
    </row>
    <row r="269" spans="3:5" x14ac:dyDescent="0.25">
      <c r="C269" s="14"/>
      <c r="D269" s="14"/>
      <c r="E269" s="14"/>
    </row>
    <row r="270" spans="3:5" x14ac:dyDescent="0.25">
      <c r="C270" s="14"/>
      <c r="D270" s="14"/>
      <c r="E270" s="14"/>
    </row>
    <row r="271" spans="3:5" x14ac:dyDescent="0.25">
      <c r="C271" s="14"/>
      <c r="D271" s="14"/>
      <c r="E271" s="14"/>
    </row>
    <row r="272" spans="3:5" x14ac:dyDescent="0.25">
      <c r="C272" s="14"/>
      <c r="D272" s="14"/>
      <c r="E272" s="14"/>
    </row>
    <row r="273" spans="3:5" x14ac:dyDescent="0.25">
      <c r="C273" s="14"/>
      <c r="D273" s="14"/>
      <c r="E273" s="14"/>
    </row>
    <row r="274" spans="3:5" x14ac:dyDescent="0.25">
      <c r="C274" s="14"/>
      <c r="D274" s="14"/>
      <c r="E274" s="14"/>
    </row>
    <row r="275" spans="3:5" x14ac:dyDescent="0.25">
      <c r="C275" s="14"/>
      <c r="D275" s="14"/>
      <c r="E275" s="14"/>
    </row>
    <row r="276" spans="3:5" x14ac:dyDescent="0.25">
      <c r="C276" s="14"/>
      <c r="D276" s="14"/>
      <c r="E276" s="14"/>
    </row>
    <row r="277" spans="3:5" x14ac:dyDescent="0.25">
      <c r="C277" s="14"/>
      <c r="D277" s="14"/>
      <c r="E277" s="14"/>
    </row>
    <row r="278" spans="3:5" x14ac:dyDescent="0.25">
      <c r="C278" s="14"/>
      <c r="D278" s="14"/>
      <c r="E278" s="14"/>
    </row>
    <row r="279" spans="3:5" x14ac:dyDescent="0.25">
      <c r="C279" s="14"/>
      <c r="D279" s="14"/>
      <c r="E279" s="14"/>
    </row>
    <row r="280" spans="3:5" x14ac:dyDescent="0.25">
      <c r="C280" s="14"/>
      <c r="D280" s="14"/>
      <c r="E280" s="14"/>
    </row>
    <row r="281" spans="3:5" x14ac:dyDescent="0.25">
      <c r="C281" s="14"/>
      <c r="D281" s="14"/>
      <c r="E281" s="14"/>
    </row>
    <row r="282" spans="3:5" x14ac:dyDescent="0.25">
      <c r="C282" s="14"/>
      <c r="D282" s="14"/>
      <c r="E282" s="14"/>
    </row>
    <row r="283" spans="3:5" x14ac:dyDescent="0.25">
      <c r="C283" s="14"/>
      <c r="D283" s="14"/>
      <c r="E283" s="14"/>
    </row>
    <row r="284" spans="3:5" x14ac:dyDescent="0.25">
      <c r="C284" s="14"/>
      <c r="D284" s="14"/>
      <c r="E284" s="14"/>
    </row>
    <row r="285" spans="3:5" x14ac:dyDescent="0.25">
      <c r="C285" s="14"/>
      <c r="D285" s="14"/>
      <c r="E285" s="14"/>
    </row>
    <row r="286" spans="3:5" x14ac:dyDescent="0.25">
      <c r="C286" s="14"/>
      <c r="D286" s="14"/>
      <c r="E286" s="14"/>
    </row>
    <row r="287" spans="3:5" x14ac:dyDescent="0.25">
      <c r="C287" s="14"/>
      <c r="D287" s="14"/>
      <c r="E287" s="14"/>
    </row>
    <row r="288" spans="3:5" x14ac:dyDescent="0.25">
      <c r="C288" s="14"/>
      <c r="D288" s="14"/>
      <c r="E288" s="14"/>
    </row>
    <row r="289" spans="3:5" x14ac:dyDescent="0.25">
      <c r="C289" s="14"/>
      <c r="D289" s="14"/>
      <c r="E289" s="14"/>
    </row>
    <row r="290" spans="3:5" x14ac:dyDescent="0.25">
      <c r="C290" s="14"/>
      <c r="D290" s="14"/>
      <c r="E290" s="14"/>
    </row>
    <row r="291" spans="3:5" x14ac:dyDescent="0.25">
      <c r="C291" s="14"/>
      <c r="D291" s="14"/>
      <c r="E291" s="14"/>
    </row>
    <row r="292" spans="3:5" x14ac:dyDescent="0.25">
      <c r="C292" s="14"/>
      <c r="D292" s="14"/>
      <c r="E292" s="14"/>
    </row>
    <row r="293" spans="3:5" x14ac:dyDescent="0.25">
      <c r="C293" s="14"/>
      <c r="D293" s="14"/>
      <c r="E293" s="14"/>
    </row>
    <row r="294" spans="3:5" x14ac:dyDescent="0.25">
      <c r="C294" s="14"/>
      <c r="D294" s="14"/>
      <c r="E294" s="14"/>
    </row>
    <row r="295" spans="3:5" x14ac:dyDescent="0.25">
      <c r="C295" s="14"/>
      <c r="D295" s="14"/>
      <c r="E295" s="14"/>
    </row>
    <row r="296" spans="3:5" x14ac:dyDescent="0.25">
      <c r="C296" s="14"/>
      <c r="D296" s="14"/>
      <c r="E296" s="14"/>
    </row>
    <row r="297" spans="3:5" x14ac:dyDescent="0.25">
      <c r="C297" s="14"/>
      <c r="D297" s="14"/>
      <c r="E297" s="14"/>
    </row>
    <row r="298" spans="3:5" x14ac:dyDescent="0.25">
      <c r="C298" s="14"/>
      <c r="D298" s="14"/>
      <c r="E298" s="14"/>
    </row>
    <row r="299" spans="3:5" x14ac:dyDescent="0.25">
      <c r="C299" s="14"/>
      <c r="D299" s="14"/>
      <c r="E299" s="14"/>
    </row>
    <row r="300" spans="3:5" x14ac:dyDescent="0.25">
      <c r="C300" s="14"/>
      <c r="D300" s="14"/>
      <c r="E300" s="14"/>
    </row>
    <row r="301" spans="3:5" x14ac:dyDescent="0.25">
      <c r="C301" s="14"/>
      <c r="D301" s="14"/>
      <c r="E301" s="14"/>
    </row>
    <row r="302" spans="3:5" x14ac:dyDescent="0.25">
      <c r="C302" s="14"/>
      <c r="D302" s="14"/>
      <c r="E302" s="14"/>
    </row>
    <row r="303" spans="3:5" x14ac:dyDescent="0.25">
      <c r="C303" s="14"/>
      <c r="D303" s="14"/>
      <c r="E303" s="14"/>
    </row>
    <row r="304" spans="3:5" x14ac:dyDescent="0.25">
      <c r="C304" s="14"/>
      <c r="D304" s="14"/>
      <c r="E304" s="14"/>
    </row>
    <row r="305" spans="3:5" x14ac:dyDescent="0.25">
      <c r="C305" s="14"/>
      <c r="D305" s="14"/>
      <c r="E305" s="14"/>
    </row>
    <row r="306" spans="3:5" x14ac:dyDescent="0.25">
      <c r="C306" s="14"/>
      <c r="D306" s="14"/>
      <c r="E306" s="14"/>
    </row>
    <row r="307" spans="3:5" x14ac:dyDescent="0.25">
      <c r="C307" s="14"/>
      <c r="D307" s="14"/>
      <c r="E307" s="14"/>
    </row>
    <row r="308" spans="3:5" x14ac:dyDescent="0.25">
      <c r="C308" s="14"/>
      <c r="D308" s="14"/>
      <c r="E308" s="14"/>
    </row>
    <row r="309" spans="3:5" x14ac:dyDescent="0.25">
      <c r="C309" s="14"/>
      <c r="D309" s="14"/>
      <c r="E309" s="14"/>
    </row>
    <row r="310" spans="3:5" x14ac:dyDescent="0.25">
      <c r="C310" s="14"/>
      <c r="D310" s="14"/>
      <c r="E310" s="14"/>
    </row>
    <row r="311" spans="3:5" x14ac:dyDescent="0.25">
      <c r="C311" s="14"/>
      <c r="D311" s="14"/>
      <c r="E311" s="14"/>
    </row>
    <row r="312" spans="3:5" x14ac:dyDescent="0.25">
      <c r="C312" s="14"/>
      <c r="D312" s="14"/>
      <c r="E312" s="14"/>
    </row>
    <row r="313" spans="3:5" x14ac:dyDescent="0.25">
      <c r="C313" s="14"/>
      <c r="D313" s="14"/>
      <c r="E313" s="14"/>
    </row>
    <row r="314" spans="3:5" x14ac:dyDescent="0.25">
      <c r="C314" s="14"/>
      <c r="D314" s="14"/>
      <c r="E314" s="14"/>
    </row>
    <row r="315" spans="3:5" x14ac:dyDescent="0.25">
      <c r="C315" s="14"/>
      <c r="D315" s="14"/>
      <c r="E315" s="14"/>
    </row>
    <row r="316" spans="3:5" x14ac:dyDescent="0.25">
      <c r="C316" s="14"/>
      <c r="D316" s="14"/>
      <c r="E316" s="14"/>
    </row>
    <row r="317" spans="3:5" x14ac:dyDescent="0.25">
      <c r="C317" s="14"/>
      <c r="D317" s="14"/>
      <c r="E317" s="14"/>
    </row>
    <row r="318" spans="3:5" x14ac:dyDescent="0.25">
      <c r="C318" s="14"/>
      <c r="D318" s="14"/>
      <c r="E318" s="14"/>
    </row>
    <row r="319" spans="3:5" x14ac:dyDescent="0.25">
      <c r="C319" s="14"/>
      <c r="D319" s="14"/>
      <c r="E319" s="14"/>
    </row>
    <row r="320" spans="3:5" x14ac:dyDescent="0.25">
      <c r="C320" s="14"/>
      <c r="D320" s="14"/>
      <c r="E320" s="14"/>
    </row>
    <row r="321" spans="3:5" x14ac:dyDescent="0.25">
      <c r="C321" s="14"/>
      <c r="D321" s="14"/>
      <c r="E321" s="14"/>
    </row>
    <row r="322" spans="3:5" x14ac:dyDescent="0.25">
      <c r="C322" s="14"/>
      <c r="D322" s="14"/>
      <c r="E322" s="14"/>
    </row>
    <row r="323" spans="3:5" x14ac:dyDescent="0.25">
      <c r="C323" s="14"/>
      <c r="D323" s="14"/>
      <c r="E323" s="14"/>
    </row>
    <row r="324" spans="3:5" x14ac:dyDescent="0.25">
      <c r="C324" s="14"/>
      <c r="D324" s="14"/>
      <c r="E324" s="14"/>
    </row>
    <row r="325" spans="3:5" x14ac:dyDescent="0.25">
      <c r="C325" s="14"/>
      <c r="D325" s="14"/>
      <c r="E325" s="14"/>
    </row>
    <row r="326" spans="3:5" x14ac:dyDescent="0.25">
      <c r="C326" s="14"/>
      <c r="D326" s="14"/>
      <c r="E326" s="14"/>
    </row>
    <row r="327" spans="3:5" x14ac:dyDescent="0.25">
      <c r="C327" s="14"/>
      <c r="D327" s="14"/>
      <c r="E327" s="14"/>
    </row>
    <row r="328" spans="3:5" x14ac:dyDescent="0.25">
      <c r="C328" s="14"/>
      <c r="D328" s="14"/>
      <c r="E328" s="14"/>
    </row>
    <row r="329" spans="3:5" x14ac:dyDescent="0.25">
      <c r="C329" s="14"/>
      <c r="D329" s="14"/>
      <c r="E329" s="14"/>
    </row>
    <row r="330" spans="3:5" x14ac:dyDescent="0.25">
      <c r="C330" s="14"/>
      <c r="D330" s="14"/>
      <c r="E330" s="14"/>
    </row>
    <row r="331" spans="3:5" x14ac:dyDescent="0.25">
      <c r="C331" s="14"/>
      <c r="D331" s="14"/>
      <c r="E331" s="14"/>
    </row>
    <row r="332" spans="3:5" x14ac:dyDescent="0.25">
      <c r="C332" s="14"/>
      <c r="D332" s="14"/>
      <c r="E332" s="14"/>
    </row>
    <row r="333" spans="3:5" x14ac:dyDescent="0.25">
      <c r="C333" s="14"/>
      <c r="D333" s="14"/>
      <c r="E333" s="14"/>
    </row>
    <row r="334" spans="3:5" x14ac:dyDescent="0.25">
      <c r="C334" s="14"/>
      <c r="D334" s="14"/>
      <c r="E334" s="14"/>
    </row>
    <row r="335" spans="3:5" x14ac:dyDescent="0.25">
      <c r="C335" s="14"/>
      <c r="D335" s="14"/>
      <c r="E335" s="14"/>
    </row>
    <row r="336" spans="3:5" x14ac:dyDescent="0.25">
      <c r="C336" s="14"/>
      <c r="D336" s="14"/>
      <c r="E336" s="14"/>
    </row>
    <row r="337" spans="3:5" x14ac:dyDescent="0.25">
      <c r="C337" s="14"/>
      <c r="D337" s="14"/>
      <c r="E337" s="14"/>
    </row>
    <row r="338" spans="3:5" x14ac:dyDescent="0.25">
      <c r="C338" s="14"/>
      <c r="D338" s="14"/>
      <c r="E338" s="14"/>
    </row>
    <row r="339" spans="3:5" x14ac:dyDescent="0.25">
      <c r="C339" s="14"/>
      <c r="D339" s="14"/>
      <c r="E339" s="14"/>
    </row>
    <row r="340" spans="3:5" x14ac:dyDescent="0.25">
      <c r="C340" s="14"/>
      <c r="D340" s="14"/>
      <c r="E340" s="14"/>
    </row>
    <row r="341" spans="3:5" x14ac:dyDescent="0.25">
      <c r="C341" s="14"/>
      <c r="D341" s="14"/>
      <c r="E341" s="14"/>
    </row>
    <row r="342" spans="3:5" x14ac:dyDescent="0.25">
      <c r="C342" s="14"/>
      <c r="D342" s="14"/>
      <c r="E342" s="14"/>
    </row>
    <row r="343" spans="3:5" x14ac:dyDescent="0.25">
      <c r="C343" s="14"/>
      <c r="D343" s="14"/>
      <c r="E343" s="14"/>
    </row>
    <row r="344" spans="3:5" x14ac:dyDescent="0.25">
      <c r="C344" s="14"/>
      <c r="D344" s="14"/>
      <c r="E344" s="14"/>
    </row>
    <row r="345" spans="3:5" x14ac:dyDescent="0.25">
      <c r="C345" s="14"/>
      <c r="D345" s="14"/>
      <c r="E345" s="14"/>
    </row>
    <row r="346" spans="3:5" x14ac:dyDescent="0.25">
      <c r="C346" s="14"/>
      <c r="D346" s="14"/>
      <c r="E346" s="14"/>
    </row>
    <row r="347" spans="3:5" x14ac:dyDescent="0.25">
      <c r="C347" s="14"/>
      <c r="D347" s="14"/>
      <c r="E347" s="14"/>
    </row>
    <row r="348" spans="3:5" x14ac:dyDescent="0.25">
      <c r="C348" s="14"/>
      <c r="D348" s="14"/>
      <c r="E348" s="14"/>
    </row>
    <row r="349" spans="3:5" x14ac:dyDescent="0.25">
      <c r="C349" s="14"/>
      <c r="D349" s="14"/>
      <c r="E349" s="14"/>
    </row>
    <row r="350" spans="3:5" x14ac:dyDescent="0.25">
      <c r="C350" s="14"/>
      <c r="D350" s="14"/>
      <c r="E350" s="14"/>
    </row>
    <row r="351" spans="3:5" x14ac:dyDescent="0.25">
      <c r="C351" s="14"/>
      <c r="D351" s="14"/>
      <c r="E351" s="14"/>
    </row>
    <row r="352" spans="3:5" x14ac:dyDescent="0.25">
      <c r="C352" s="14"/>
      <c r="D352" s="14"/>
      <c r="E352" s="14"/>
    </row>
    <row r="353" spans="3:5" x14ac:dyDescent="0.25">
      <c r="C353" s="14"/>
      <c r="D353" s="14"/>
      <c r="E353" s="14"/>
    </row>
    <row r="354" spans="3:5" x14ac:dyDescent="0.25">
      <c r="C354" s="14"/>
      <c r="D354" s="14"/>
      <c r="E354" s="14"/>
    </row>
    <row r="355" spans="3:5" x14ac:dyDescent="0.25">
      <c r="C355" s="14"/>
      <c r="D355" s="14"/>
      <c r="E355" s="14"/>
    </row>
    <row r="356" spans="3:5" x14ac:dyDescent="0.25">
      <c r="C356" s="14"/>
      <c r="D356" s="14"/>
      <c r="E356" s="14"/>
    </row>
    <row r="357" spans="3:5" x14ac:dyDescent="0.25">
      <c r="C357" s="14"/>
      <c r="D357" s="14"/>
      <c r="E357" s="14"/>
    </row>
    <row r="358" spans="3:5" x14ac:dyDescent="0.25">
      <c r="C358" s="14"/>
      <c r="D358" s="14"/>
      <c r="E358" s="14"/>
    </row>
    <row r="359" spans="3:5" x14ac:dyDescent="0.25">
      <c r="C359" s="14"/>
      <c r="D359" s="14"/>
      <c r="E359" s="14"/>
    </row>
    <row r="360" spans="3:5" x14ac:dyDescent="0.25">
      <c r="C360" s="14"/>
      <c r="D360" s="14"/>
      <c r="E360" s="14"/>
    </row>
    <row r="361" spans="3:5" x14ac:dyDescent="0.25">
      <c r="C361" s="14"/>
      <c r="D361" s="14"/>
      <c r="E361" s="14"/>
    </row>
    <row r="362" spans="3:5" x14ac:dyDescent="0.25">
      <c r="C362" s="14"/>
      <c r="D362" s="14"/>
      <c r="E362" s="14"/>
    </row>
    <row r="363" spans="3:5" x14ac:dyDescent="0.25">
      <c r="C363" s="14"/>
      <c r="D363" s="14"/>
      <c r="E363" s="14"/>
    </row>
    <row r="364" spans="3:5" x14ac:dyDescent="0.25">
      <c r="C364" s="14"/>
      <c r="D364" s="14"/>
      <c r="E364" s="14"/>
    </row>
    <row r="365" spans="3:5" x14ac:dyDescent="0.25">
      <c r="C365" s="14"/>
      <c r="D365" s="14"/>
      <c r="E365" s="14"/>
    </row>
    <row r="366" spans="3:5" x14ac:dyDescent="0.25">
      <c r="C366" s="14"/>
      <c r="D366" s="14"/>
      <c r="E366" s="14"/>
    </row>
    <row r="367" spans="3:5" x14ac:dyDescent="0.25">
      <c r="C367" s="14"/>
      <c r="D367" s="14"/>
      <c r="E367" s="14"/>
    </row>
    <row r="368" spans="3:5" x14ac:dyDescent="0.25">
      <c r="C368" s="14"/>
      <c r="D368" s="14"/>
      <c r="E368" s="14"/>
    </row>
    <row r="369" spans="3:5" x14ac:dyDescent="0.25">
      <c r="C369" s="14"/>
      <c r="D369" s="14"/>
      <c r="E369" s="14"/>
    </row>
    <row r="370" spans="3:5" x14ac:dyDescent="0.25">
      <c r="C370" s="14"/>
      <c r="D370" s="14"/>
      <c r="E370" s="14"/>
    </row>
    <row r="371" spans="3:5" x14ac:dyDescent="0.25">
      <c r="C371" s="14"/>
      <c r="D371" s="14"/>
      <c r="E371" s="14"/>
    </row>
    <row r="372" spans="3:5" x14ac:dyDescent="0.25">
      <c r="C372" s="14"/>
      <c r="D372" s="14"/>
      <c r="E372" s="14"/>
    </row>
    <row r="373" spans="3:5" x14ac:dyDescent="0.25">
      <c r="C373" s="14"/>
      <c r="D373" s="14"/>
      <c r="E373" s="14"/>
    </row>
    <row r="374" spans="3:5" x14ac:dyDescent="0.25">
      <c r="C374" s="14"/>
      <c r="D374" s="14"/>
      <c r="E374" s="14"/>
    </row>
    <row r="375" spans="3:5" x14ac:dyDescent="0.25">
      <c r="C375" s="14"/>
      <c r="D375" s="14"/>
      <c r="E375" s="14"/>
    </row>
    <row r="376" spans="3:5" x14ac:dyDescent="0.25">
      <c r="C376" s="14"/>
      <c r="D376" s="14"/>
      <c r="E376" s="14"/>
    </row>
    <row r="377" spans="3:5" x14ac:dyDescent="0.25">
      <c r="C377" s="14"/>
      <c r="D377" s="14"/>
      <c r="E377" s="14"/>
    </row>
    <row r="378" spans="3:5" x14ac:dyDescent="0.25">
      <c r="C378" s="14"/>
      <c r="D378" s="14"/>
      <c r="E378" s="14"/>
    </row>
    <row r="379" spans="3:5" x14ac:dyDescent="0.25">
      <c r="C379" s="14"/>
      <c r="D379" s="14"/>
      <c r="E379" s="14"/>
    </row>
    <row r="380" spans="3:5" x14ac:dyDescent="0.25">
      <c r="C380" s="14"/>
      <c r="D380" s="14"/>
      <c r="E380" s="14"/>
    </row>
    <row r="381" spans="3:5" x14ac:dyDescent="0.25">
      <c r="C381" s="14"/>
      <c r="D381" s="14"/>
      <c r="E381" s="14"/>
    </row>
    <row r="382" spans="3:5" x14ac:dyDescent="0.25">
      <c r="C382" s="14"/>
      <c r="D382" s="14"/>
      <c r="E382" s="14"/>
    </row>
    <row r="383" spans="3:5" x14ac:dyDescent="0.25">
      <c r="C383" s="14"/>
      <c r="D383" s="14"/>
      <c r="E383" s="14"/>
    </row>
    <row r="384" spans="3:5" x14ac:dyDescent="0.25">
      <c r="C384" s="14"/>
      <c r="D384" s="14"/>
      <c r="E384" s="14"/>
    </row>
    <row r="385" spans="3:5" x14ac:dyDescent="0.25">
      <c r="C385" s="14"/>
      <c r="D385" s="14"/>
      <c r="E385" s="14"/>
    </row>
    <row r="386" spans="3:5" x14ac:dyDescent="0.25">
      <c r="C386" s="14"/>
      <c r="D386" s="14"/>
      <c r="E386" s="14"/>
    </row>
    <row r="387" spans="3:5" x14ac:dyDescent="0.25">
      <c r="C387" s="14"/>
      <c r="D387" s="14"/>
      <c r="E387" s="14"/>
    </row>
    <row r="388" spans="3:5" x14ac:dyDescent="0.25">
      <c r="C388" s="14"/>
      <c r="D388" s="14"/>
      <c r="E388" s="14"/>
    </row>
    <row r="389" spans="3:5" x14ac:dyDescent="0.25">
      <c r="C389" s="14"/>
      <c r="D389" s="14"/>
      <c r="E389" s="14"/>
    </row>
    <row r="390" spans="3:5" x14ac:dyDescent="0.25">
      <c r="C390" s="14"/>
      <c r="D390" s="14"/>
      <c r="E390" s="14"/>
    </row>
    <row r="391" spans="3:5" x14ac:dyDescent="0.25">
      <c r="C391" s="14"/>
      <c r="D391" s="14"/>
      <c r="E391" s="14"/>
    </row>
    <row r="392" spans="3:5" x14ac:dyDescent="0.25">
      <c r="C392" s="14"/>
      <c r="D392" s="14"/>
      <c r="E392" s="14"/>
    </row>
    <row r="393" spans="3:5" x14ac:dyDescent="0.25">
      <c r="C393" s="14"/>
      <c r="D393" s="14"/>
      <c r="E393" s="14"/>
    </row>
    <row r="394" spans="3:5" x14ac:dyDescent="0.25">
      <c r="C394" s="14"/>
      <c r="D394" s="14"/>
      <c r="E394" s="14"/>
    </row>
    <row r="395" spans="3:5" x14ac:dyDescent="0.25">
      <c r="C395" s="14"/>
      <c r="D395" s="14"/>
      <c r="E395" s="14"/>
    </row>
    <row r="396" spans="3:5" x14ac:dyDescent="0.25">
      <c r="C396" s="14"/>
      <c r="D396" s="14"/>
      <c r="E396" s="14"/>
    </row>
    <row r="397" spans="3:5" x14ac:dyDescent="0.25">
      <c r="C397" s="14"/>
      <c r="D397" s="14"/>
      <c r="E397" s="14"/>
    </row>
    <row r="398" spans="3:5" x14ac:dyDescent="0.25">
      <c r="C398" s="14"/>
      <c r="D398" s="14"/>
      <c r="E398" s="14"/>
    </row>
    <row r="399" spans="3:5" x14ac:dyDescent="0.25">
      <c r="C399" s="14"/>
      <c r="D399" s="14"/>
      <c r="E399" s="14"/>
    </row>
    <row r="400" spans="3:5" x14ac:dyDescent="0.25">
      <c r="C400" s="14"/>
      <c r="D400" s="14"/>
      <c r="E400" s="14"/>
    </row>
    <row r="401" spans="3:5" x14ac:dyDescent="0.25">
      <c r="C401" s="14"/>
      <c r="D401" s="14"/>
      <c r="E401" s="14"/>
    </row>
    <row r="402" spans="3:5" x14ac:dyDescent="0.25">
      <c r="C402" s="14"/>
      <c r="D402" s="14"/>
      <c r="E402" s="14"/>
    </row>
    <row r="403" spans="3:5" x14ac:dyDescent="0.25">
      <c r="C403" s="14"/>
      <c r="D403" s="14"/>
      <c r="E403" s="14"/>
    </row>
    <row r="404" spans="3:5" x14ac:dyDescent="0.25">
      <c r="C404" s="14"/>
      <c r="D404" s="14"/>
      <c r="E404" s="14"/>
    </row>
    <row r="405" spans="3:5" x14ac:dyDescent="0.25">
      <c r="C405" s="14"/>
      <c r="D405" s="14"/>
      <c r="E405" s="14"/>
    </row>
    <row r="406" spans="3:5" x14ac:dyDescent="0.25">
      <c r="C406" s="14"/>
      <c r="D406" s="14"/>
      <c r="E406" s="14"/>
    </row>
    <row r="407" spans="3:5" x14ac:dyDescent="0.25">
      <c r="C407" s="14"/>
      <c r="D407" s="14"/>
      <c r="E407" s="14"/>
    </row>
    <row r="408" spans="3:5" x14ac:dyDescent="0.25">
      <c r="C408" s="14"/>
      <c r="D408" s="14"/>
      <c r="E408" s="14"/>
    </row>
    <row r="409" spans="3:5" x14ac:dyDescent="0.25">
      <c r="C409" s="14"/>
      <c r="D409" s="14"/>
      <c r="E409" s="14"/>
    </row>
    <row r="410" spans="3:5" x14ac:dyDescent="0.25">
      <c r="C410" s="14"/>
      <c r="D410" s="14"/>
      <c r="E410" s="14"/>
    </row>
    <row r="411" spans="3:5" x14ac:dyDescent="0.25">
      <c r="C411" s="14"/>
      <c r="D411" s="14"/>
      <c r="E411" s="14"/>
    </row>
    <row r="412" spans="3:5" x14ac:dyDescent="0.25">
      <c r="C412" s="14"/>
      <c r="D412" s="14"/>
      <c r="E412" s="14"/>
    </row>
    <row r="413" spans="3:5" x14ac:dyDescent="0.25">
      <c r="C413" s="14"/>
      <c r="D413" s="14"/>
      <c r="E413" s="14"/>
    </row>
    <row r="414" spans="3:5" x14ac:dyDescent="0.25">
      <c r="C414" s="14"/>
      <c r="D414" s="14"/>
      <c r="E414" s="14"/>
    </row>
    <row r="415" spans="3:5" x14ac:dyDescent="0.25">
      <c r="C415" s="14"/>
      <c r="D415" s="14"/>
      <c r="E415" s="14"/>
    </row>
    <row r="416" spans="3:5" x14ac:dyDescent="0.25">
      <c r="C416" s="14"/>
      <c r="D416" s="14"/>
      <c r="E416" s="14"/>
    </row>
    <row r="417" spans="3:5" x14ac:dyDescent="0.25">
      <c r="C417" s="14"/>
      <c r="D417" s="14"/>
      <c r="E417" s="14"/>
    </row>
    <row r="418" spans="3:5" x14ac:dyDescent="0.25">
      <c r="C418" s="14"/>
      <c r="D418" s="14"/>
      <c r="E418" s="14"/>
    </row>
    <row r="419" spans="3:5" x14ac:dyDescent="0.25">
      <c r="C419" s="14"/>
      <c r="D419" s="14"/>
      <c r="E419" s="14"/>
    </row>
    <row r="420" spans="3:5" x14ac:dyDescent="0.25">
      <c r="C420" s="14"/>
      <c r="D420" s="14"/>
      <c r="E420" s="14"/>
    </row>
    <row r="421" spans="3:5" x14ac:dyDescent="0.25">
      <c r="C421" s="14"/>
      <c r="D421" s="14"/>
      <c r="E421" s="14"/>
    </row>
    <row r="422" spans="3:5" x14ac:dyDescent="0.25">
      <c r="C422" s="14"/>
      <c r="D422" s="14"/>
      <c r="E422" s="14"/>
    </row>
    <row r="423" spans="3:5" x14ac:dyDescent="0.25">
      <c r="C423" s="14"/>
      <c r="D423" s="14"/>
      <c r="E423" s="14"/>
    </row>
    <row r="424" spans="3:5" x14ac:dyDescent="0.25">
      <c r="C424" s="14"/>
      <c r="D424" s="14"/>
      <c r="E424" s="14"/>
    </row>
    <row r="425" spans="3:5" x14ac:dyDescent="0.25">
      <c r="C425" s="14"/>
      <c r="D425" s="14"/>
      <c r="E425" s="14"/>
    </row>
    <row r="426" spans="3:5" x14ac:dyDescent="0.25">
      <c r="C426" s="14"/>
      <c r="D426" s="14"/>
      <c r="E426" s="14"/>
    </row>
    <row r="427" spans="3:5" x14ac:dyDescent="0.25">
      <c r="C427" s="14"/>
      <c r="D427" s="14"/>
      <c r="E427" s="14"/>
    </row>
    <row r="428" spans="3:5" x14ac:dyDescent="0.25">
      <c r="C428" s="14"/>
      <c r="D428" s="14"/>
      <c r="E428" s="14"/>
    </row>
    <row r="429" spans="3:5" x14ac:dyDescent="0.25">
      <c r="C429" s="14"/>
      <c r="D429" s="14"/>
      <c r="E429" s="14"/>
    </row>
    <row r="430" spans="3:5" x14ac:dyDescent="0.25">
      <c r="C430" s="14"/>
      <c r="D430" s="14"/>
      <c r="E430" s="14"/>
    </row>
    <row r="431" spans="3:5" x14ac:dyDescent="0.25">
      <c r="C431" s="14"/>
      <c r="D431" s="14"/>
      <c r="E431" s="14"/>
    </row>
    <row r="432" spans="3:5" x14ac:dyDescent="0.25">
      <c r="C432" s="14"/>
      <c r="D432" s="14"/>
      <c r="E432" s="14"/>
    </row>
    <row r="433" spans="3:5" x14ac:dyDescent="0.25">
      <c r="C433" s="14"/>
      <c r="D433" s="14"/>
      <c r="E433" s="14"/>
    </row>
    <row r="434" spans="3:5" x14ac:dyDescent="0.25">
      <c r="C434" s="14"/>
      <c r="D434" s="14"/>
      <c r="E434" s="14"/>
    </row>
    <row r="435" spans="3:5" x14ac:dyDescent="0.25">
      <c r="C435" s="14"/>
      <c r="D435" s="14"/>
      <c r="E435" s="14"/>
    </row>
    <row r="436" spans="3:5" x14ac:dyDescent="0.25">
      <c r="C436" s="14"/>
      <c r="D436" s="14"/>
      <c r="E436" s="14"/>
    </row>
    <row r="437" spans="3:5" x14ac:dyDescent="0.25">
      <c r="C437" s="14"/>
      <c r="D437" s="14"/>
      <c r="E437" s="14"/>
    </row>
    <row r="438" spans="3:5" x14ac:dyDescent="0.25">
      <c r="C438" s="14"/>
      <c r="D438" s="14"/>
      <c r="E438" s="14"/>
    </row>
    <row r="439" spans="3:5" x14ac:dyDescent="0.25">
      <c r="C439" s="14"/>
      <c r="D439" s="14"/>
      <c r="E439" s="14"/>
    </row>
    <row r="440" spans="3:5" x14ac:dyDescent="0.25">
      <c r="C440" s="14"/>
      <c r="D440" s="14"/>
      <c r="E440" s="14"/>
    </row>
    <row r="441" spans="3:5" x14ac:dyDescent="0.25">
      <c r="C441" s="14"/>
      <c r="D441" s="14"/>
      <c r="E441" s="14"/>
    </row>
    <row r="442" spans="3:5" x14ac:dyDescent="0.25">
      <c r="C442" s="14"/>
      <c r="D442" s="14"/>
      <c r="E442" s="14"/>
    </row>
    <row r="443" spans="3:5" x14ac:dyDescent="0.25">
      <c r="C443" s="14"/>
      <c r="D443" s="14"/>
      <c r="E443" s="14"/>
    </row>
    <row r="444" spans="3:5" x14ac:dyDescent="0.25">
      <c r="C444" s="14"/>
      <c r="D444" s="14"/>
      <c r="E444" s="14"/>
    </row>
    <row r="445" spans="3:5" x14ac:dyDescent="0.25">
      <c r="C445" s="14"/>
      <c r="D445" s="14"/>
      <c r="E445" s="14"/>
    </row>
    <row r="446" spans="3:5" x14ac:dyDescent="0.25">
      <c r="C446" s="14"/>
      <c r="D446" s="14"/>
      <c r="E446" s="14"/>
    </row>
    <row r="447" spans="3:5" x14ac:dyDescent="0.25">
      <c r="C447" s="14"/>
      <c r="D447" s="14"/>
      <c r="E447" s="14"/>
    </row>
    <row r="448" spans="3:5" x14ac:dyDescent="0.25">
      <c r="C448" s="14"/>
      <c r="D448" s="14"/>
      <c r="E448" s="14"/>
    </row>
    <row r="449" spans="3:5" x14ac:dyDescent="0.25">
      <c r="C449" s="14"/>
      <c r="D449" s="14"/>
      <c r="E449" s="14"/>
    </row>
    <row r="450" spans="3:5" x14ac:dyDescent="0.25">
      <c r="C450" s="14"/>
      <c r="D450" s="14"/>
      <c r="E450" s="14"/>
    </row>
    <row r="451" spans="3:5" x14ac:dyDescent="0.25">
      <c r="C451" s="14"/>
      <c r="D451" s="14"/>
      <c r="E451" s="14"/>
    </row>
    <row r="452" spans="3:5" x14ac:dyDescent="0.25">
      <c r="C452" s="14"/>
      <c r="D452" s="14"/>
      <c r="E452" s="14"/>
    </row>
    <row r="453" spans="3:5" x14ac:dyDescent="0.25">
      <c r="C453" s="14"/>
      <c r="D453" s="14"/>
      <c r="E453" s="14"/>
    </row>
    <row r="454" spans="3:5" x14ac:dyDescent="0.25">
      <c r="C454" s="14"/>
      <c r="D454" s="14"/>
      <c r="E454" s="14"/>
    </row>
    <row r="455" spans="3:5" x14ac:dyDescent="0.25">
      <c r="C455" s="14"/>
      <c r="D455" s="14"/>
      <c r="E455" s="14"/>
    </row>
    <row r="456" spans="3:5" x14ac:dyDescent="0.25">
      <c r="C456" s="14"/>
      <c r="D456" s="14"/>
      <c r="E456" s="14"/>
    </row>
    <row r="457" spans="3:5" x14ac:dyDescent="0.25">
      <c r="C457" s="14"/>
      <c r="D457" s="14"/>
      <c r="E457" s="14"/>
    </row>
    <row r="458" spans="3:5" x14ac:dyDescent="0.25">
      <c r="C458" s="14"/>
      <c r="D458" s="14"/>
      <c r="E458" s="14"/>
    </row>
    <row r="459" spans="3:5" x14ac:dyDescent="0.25">
      <c r="C459" s="14"/>
      <c r="D459" s="14"/>
      <c r="E459" s="14"/>
    </row>
    <row r="460" spans="3:5" x14ac:dyDescent="0.25">
      <c r="C460" s="14"/>
      <c r="D460" s="14"/>
      <c r="E460" s="14"/>
    </row>
    <row r="461" spans="3:5" x14ac:dyDescent="0.25">
      <c r="C461" s="14"/>
      <c r="D461" s="14"/>
      <c r="E461" s="14"/>
    </row>
    <row r="462" spans="3:5" x14ac:dyDescent="0.25">
      <c r="C462" s="14"/>
      <c r="D462" s="14"/>
      <c r="E462" s="14"/>
    </row>
    <row r="463" spans="3:5" x14ac:dyDescent="0.25">
      <c r="C463" s="14"/>
      <c r="D463" s="14"/>
      <c r="E463" s="14"/>
    </row>
    <row r="464" spans="3:5" x14ac:dyDescent="0.25">
      <c r="C464" s="14"/>
      <c r="D464" s="14"/>
      <c r="E464" s="14"/>
    </row>
    <row r="465" spans="3:5" x14ac:dyDescent="0.25">
      <c r="C465" s="14"/>
      <c r="D465" s="14"/>
      <c r="E465" s="14"/>
    </row>
    <row r="466" spans="3:5" x14ac:dyDescent="0.25">
      <c r="C466" s="14"/>
      <c r="D466" s="14"/>
      <c r="E466" s="14"/>
    </row>
    <row r="467" spans="3:5" x14ac:dyDescent="0.25">
      <c r="C467" s="14"/>
      <c r="D467" s="14"/>
      <c r="E467" s="14"/>
    </row>
    <row r="468" spans="3:5" x14ac:dyDescent="0.25">
      <c r="C468" s="14"/>
      <c r="D468" s="14"/>
      <c r="E468" s="14"/>
    </row>
    <row r="469" spans="3:5" x14ac:dyDescent="0.25">
      <c r="C469" s="14"/>
      <c r="D469" s="14"/>
      <c r="E469" s="14"/>
    </row>
    <row r="470" spans="3:5" x14ac:dyDescent="0.25">
      <c r="C470" s="14"/>
      <c r="D470" s="14"/>
      <c r="E470" s="14"/>
    </row>
    <row r="471" spans="3:5" x14ac:dyDescent="0.25">
      <c r="C471" s="14"/>
      <c r="D471" s="14"/>
      <c r="E471" s="14"/>
    </row>
    <row r="472" spans="3:5" x14ac:dyDescent="0.25">
      <c r="C472" s="14"/>
      <c r="D472" s="14"/>
      <c r="E472" s="14"/>
    </row>
    <row r="473" spans="3:5" x14ac:dyDescent="0.25">
      <c r="C473" s="14"/>
      <c r="D473" s="14"/>
      <c r="E473" s="14"/>
    </row>
    <row r="474" spans="3:5" x14ac:dyDescent="0.25">
      <c r="C474" s="14"/>
      <c r="D474" s="14"/>
      <c r="E474" s="14"/>
    </row>
    <row r="475" spans="3:5" x14ac:dyDescent="0.25">
      <c r="C475" s="14"/>
      <c r="D475" s="14"/>
      <c r="E475" s="14"/>
    </row>
    <row r="476" spans="3:5" x14ac:dyDescent="0.25">
      <c r="C476" s="14"/>
      <c r="D476" s="14"/>
      <c r="E476" s="14"/>
    </row>
    <row r="477" spans="3:5" x14ac:dyDescent="0.25">
      <c r="C477" s="14"/>
      <c r="D477" s="14"/>
      <c r="E477" s="14"/>
    </row>
    <row r="478" spans="3:5" x14ac:dyDescent="0.25">
      <c r="C478" s="14"/>
      <c r="D478" s="14"/>
      <c r="E478" s="14"/>
    </row>
    <row r="479" spans="3:5" x14ac:dyDescent="0.25">
      <c r="C479" s="14"/>
      <c r="D479" s="14"/>
      <c r="E479" s="14"/>
    </row>
    <row r="480" spans="3:5" x14ac:dyDescent="0.25">
      <c r="C480" s="14"/>
      <c r="D480" s="14"/>
      <c r="E480" s="14"/>
    </row>
    <row r="481" spans="3:5" x14ac:dyDescent="0.25">
      <c r="C481" s="14"/>
      <c r="D481" s="14"/>
      <c r="E481" s="14"/>
    </row>
    <row r="482" spans="3:5" x14ac:dyDescent="0.25">
      <c r="C482" s="14"/>
      <c r="D482" s="14"/>
      <c r="E482" s="14"/>
    </row>
    <row r="483" spans="3:5" x14ac:dyDescent="0.25">
      <c r="C483" s="14"/>
      <c r="D483" s="14"/>
      <c r="E483" s="14"/>
    </row>
    <row r="484" spans="3:5" x14ac:dyDescent="0.25">
      <c r="C484" s="14"/>
      <c r="D484" s="14"/>
      <c r="E484" s="14"/>
    </row>
    <row r="485" spans="3:5" x14ac:dyDescent="0.25">
      <c r="C485" s="14"/>
      <c r="D485" s="14"/>
      <c r="E485" s="14"/>
    </row>
    <row r="486" spans="3:5" x14ac:dyDescent="0.25">
      <c r="C486" s="14"/>
      <c r="D486" s="14"/>
      <c r="E486" s="14"/>
    </row>
    <row r="487" spans="3:5" x14ac:dyDescent="0.25">
      <c r="C487" s="14"/>
      <c r="D487" s="14"/>
      <c r="E487" s="14"/>
    </row>
    <row r="488" spans="3:5" x14ac:dyDescent="0.25">
      <c r="C488" s="14"/>
      <c r="D488" s="14"/>
      <c r="E488" s="14"/>
    </row>
    <row r="489" spans="3:5" x14ac:dyDescent="0.25">
      <c r="C489" s="14"/>
      <c r="D489" s="14"/>
      <c r="E489" s="14"/>
    </row>
    <row r="490" spans="3:5" x14ac:dyDescent="0.25">
      <c r="C490" s="14"/>
      <c r="D490" s="14"/>
      <c r="E490" s="14"/>
    </row>
    <row r="491" spans="3:5" x14ac:dyDescent="0.25">
      <c r="C491" s="14"/>
      <c r="D491" s="14"/>
      <c r="E491" s="14"/>
    </row>
    <row r="492" spans="3:5" x14ac:dyDescent="0.25">
      <c r="C492" s="14"/>
      <c r="D492" s="14"/>
      <c r="E492" s="14"/>
    </row>
    <row r="493" spans="3:5" x14ac:dyDescent="0.25">
      <c r="C493" s="14"/>
      <c r="D493" s="14"/>
      <c r="E493" s="14"/>
    </row>
    <row r="494" spans="3:5" x14ac:dyDescent="0.25">
      <c r="C494" s="14"/>
      <c r="D494" s="14"/>
      <c r="E494" s="14"/>
    </row>
    <row r="495" spans="3:5" x14ac:dyDescent="0.25">
      <c r="C495" s="14"/>
      <c r="D495" s="14"/>
      <c r="E495" s="14"/>
    </row>
    <row r="496" spans="3:5" x14ac:dyDescent="0.25">
      <c r="C496" s="14"/>
      <c r="D496" s="14"/>
      <c r="E496" s="14"/>
    </row>
    <row r="497" spans="3:5" x14ac:dyDescent="0.25">
      <c r="C497" s="14"/>
      <c r="D497" s="14"/>
      <c r="E497" s="14"/>
    </row>
    <row r="498" spans="3:5" x14ac:dyDescent="0.25">
      <c r="C498" s="14"/>
      <c r="D498" s="14"/>
      <c r="E498" s="14"/>
    </row>
    <row r="499" spans="3:5" x14ac:dyDescent="0.25">
      <c r="C499" s="14"/>
      <c r="D499" s="14"/>
      <c r="E499" s="14"/>
    </row>
    <row r="500" spans="3:5" x14ac:dyDescent="0.25">
      <c r="C500" s="14"/>
      <c r="D500" s="14"/>
      <c r="E500" s="14"/>
    </row>
    <row r="501" spans="3:5" x14ac:dyDescent="0.25">
      <c r="C501" s="14"/>
      <c r="D501" s="14"/>
      <c r="E501" s="14"/>
    </row>
    <row r="502" spans="3:5" x14ac:dyDescent="0.25">
      <c r="C502" s="14"/>
      <c r="D502" s="14"/>
      <c r="E502" s="14"/>
    </row>
    <row r="503" spans="3:5" x14ac:dyDescent="0.25">
      <c r="C503" s="14"/>
      <c r="D503" s="14"/>
      <c r="E503" s="14"/>
    </row>
    <row r="504" spans="3:5" x14ac:dyDescent="0.25">
      <c r="C504" s="14"/>
      <c r="D504" s="14"/>
      <c r="E504" s="14"/>
    </row>
    <row r="505" spans="3:5" x14ac:dyDescent="0.25">
      <c r="C505" s="14"/>
      <c r="D505" s="14"/>
      <c r="E505" s="14"/>
    </row>
    <row r="506" spans="3:5" x14ac:dyDescent="0.25">
      <c r="C506" s="14"/>
      <c r="D506" s="14"/>
      <c r="E506" s="14"/>
    </row>
    <row r="507" spans="3:5" x14ac:dyDescent="0.25">
      <c r="C507" s="14"/>
      <c r="D507" s="14"/>
      <c r="E507" s="14"/>
    </row>
    <row r="508" spans="3:5" x14ac:dyDescent="0.25">
      <c r="C508" s="14"/>
      <c r="D508" s="14"/>
      <c r="E508" s="14"/>
    </row>
    <row r="509" spans="3:5" x14ac:dyDescent="0.25">
      <c r="C509" s="14"/>
      <c r="D509" s="14"/>
      <c r="E509" s="14"/>
    </row>
    <row r="510" spans="3:5" x14ac:dyDescent="0.25">
      <c r="C510" s="14"/>
      <c r="D510" s="14"/>
      <c r="E510" s="14"/>
    </row>
    <row r="511" spans="3:5" x14ac:dyDescent="0.25">
      <c r="C511" s="14"/>
      <c r="D511" s="14"/>
      <c r="E511" s="14"/>
    </row>
    <row r="512" spans="3:5" x14ac:dyDescent="0.25">
      <c r="C512" s="14"/>
      <c r="D512" s="14"/>
      <c r="E512" s="14"/>
    </row>
    <row r="513" spans="3:5" x14ac:dyDescent="0.25">
      <c r="C513" s="14"/>
      <c r="D513" s="14"/>
      <c r="E513" s="14"/>
    </row>
    <row r="514" spans="3:5" x14ac:dyDescent="0.25">
      <c r="C514" s="14"/>
      <c r="D514" s="14"/>
      <c r="E514" s="14"/>
    </row>
    <row r="515" spans="3:5" x14ac:dyDescent="0.25">
      <c r="C515" s="14"/>
      <c r="D515" s="14"/>
      <c r="E515" s="14"/>
    </row>
    <row r="516" spans="3:5" x14ac:dyDescent="0.25">
      <c r="C516" s="14"/>
      <c r="D516" s="14"/>
      <c r="E516" s="14"/>
    </row>
    <row r="517" spans="3:5" x14ac:dyDescent="0.25">
      <c r="C517" s="14"/>
      <c r="D517" s="14"/>
      <c r="E517" s="14"/>
    </row>
    <row r="518" spans="3:5" x14ac:dyDescent="0.25">
      <c r="C518" s="14"/>
      <c r="D518" s="14"/>
      <c r="E518" s="14"/>
    </row>
    <row r="519" spans="3:5" x14ac:dyDescent="0.25">
      <c r="C519" s="14"/>
      <c r="D519" s="14"/>
      <c r="E519" s="14"/>
    </row>
    <row r="520" spans="3:5" x14ac:dyDescent="0.25">
      <c r="C520" s="14"/>
      <c r="D520" s="14"/>
      <c r="E520" s="14"/>
    </row>
    <row r="521" spans="3:5" x14ac:dyDescent="0.25">
      <c r="C521" s="14"/>
      <c r="D521" s="14"/>
      <c r="E521" s="14"/>
    </row>
    <row r="522" spans="3:5" x14ac:dyDescent="0.25">
      <c r="C522" s="14"/>
      <c r="D522" s="14"/>
      <c r="E522" s="14"/>
    </row>
    <row r="523" spans="3:5" x14ac:dyDescent="0.25">
      <c r="C523" s="14"/>
      <c r="D523" s="14"/>
      <c r="E523" s="14"/>
    </row>
    <row r="524" spans="3:5" x14ac:dyDescent="0.25">
      <c r="C524" s="14"/>
      <c r="D524" s="14"/>
      <c r="E524" s="14"/>
    </row>
    <row r="525" spans="3:5" x14ac:dyDescent="0.25">
      <c r="C525" s="14"/>
      <c r="D525" s="14"/>
      <c r="E525" s="14"/>
    </row>
    <row r="526" spans="3:5" x14ac:dyDescent="0.25">
      <c r="C526" s="14"/>
      <c r="D526" s="14"/>
      <c r="E526" s="14"/>
    </row>
    <row r="527" spans="3:5" x14ac:dyDescent="0.25">
      <c r="C527" s="14"/>
      <c r="D527" s="14"/>
      <c r="E527" s="14"/>
    </row>
    <row r="528" spans="3:5" x14ac:dyDescent="0.25">
      <c r="C528" s="14"/>
      <c r="D528" s="14"/>
      <c r="E528" s="14"/>
    </row>
    <row r="529" spans="3:5" x14ac:dyDescent="0.25">
      <c r="C529" s="14"/>
      <c r="D529" s="14"/>
      <c r="E529" s="14"/>
    </row>
    <row r="530" spans="3:5" x14ac:dyDescent="0.25">
      <c r="C530" s="14"/>
      <c r="D530" s="14"/>
      <c r="E530" s="14"/>
    </row>
    <row r="531" spans="3:5" x14ac:dyDescent="0.25">
      <c r="C531" s="14"/>
      <c r="D531" s="14"/>
      <c r="E531" s="14"/>
    </row>
    <row r="532" spans="3:5" x14ac:dyDescent="0.25">
      <c r="C532" s="14"/>
      <c r="D532" s="14"/>
      <c r="E532" s="14"/>
    </row>
    <row r="533" spans="3:5" x14ac:dyDescent="0.25">
      <c r="C533" s="14"/>
      <c r="D533" s="14"/>
      <c r="E533" s="14"/>
    </row>
    <row r="534" spans="3:5" x14ac:dyDescent="0.25">
      <c r="C534" s="14"/>
      <c r="D534" s="14"/>
      <c r="E534" s="14"/>
    </row>
    <row r="535" spans="3:5" x14ac:dyDescent="0.25">
      <c r="C535" s="14"/>
      <c r="D535" s="14"/>
      <c r="E535" s="14"/>
    </row>
    <row r="536" spans="3:5" x14ac:dyDescent="0.25">
      <c r="C536" s="14"/>
      <c r="D536" s="14"/>
      <c r="E536" s="14"/>
    </row>
    <row r="537" spans="3:5" x14ac:dyDescent="0.25">
      <c r="C537" s="14"/>
      <c r="D537" s="14"/>
      <c r="E537" s="14"/>
    </row>
    <row r="538" spans="3:5" x14ac:dyDescent="0.25">
      <c r="C538" s="14"/>
      <c r="D538" s="14"/>
      <c r="E538" s="14"/>
    </row>
    <row r="539" spans="3:5" x14ac:dyDescent="0.25">
      <c r="C539" s="14"/>
      <c r="D539" s="14"/>
      <c r="E539" s="14"/>
    </row>
    <row r="540" spans="3:5" x14ac:dyDescent="0.25">
      <c r="C540" s="14"/>
      <c r="D540" s="14"/>
      <c r="E540" s="14"/>
    </row>
    <row r="541" spans="3:5" x14ac:dyDescent="0.25">
      <c r="C541" s="14"/>
      <c r="D541" s="14"/>
      <c r="E541" s="14"/>
    </row>
    <row r="542" spans="3:5" x14ac:dyDescent="0.25">
      <c r="C542" s="14"/>
      <c r="D542" s="14"/>
      <c r="E542" s="14"/>
    </row>
    <row r="543" spans="3:5" x14ac:dyDescent="0.25">
      <c r="C543" s="14"/>
      <c r="D543" s="14"/>
      <c r="E543" s="14"/>
    </row>
    <row r="544" spans="3:5" x14ac:dyDescent="0.25">
      <c r="C544" s="14"/>
      <c r="D544" s="14"/>
      <c r="E544" s="14"/>
    </row>
    <row r="545" spans="3:5" x14ac:dyDescent="0.25">
      <c r="C545" s="14"/>
      <c r="D545" s="14"/>
      <c r="E545" s="14"/>
    </row>
    <row r="546" spans="3:5" x14ac:dyDescent="0.25">
      <c r="C546" s="14"/>
      <c r="D546" s="14"/>
      <c r="E546" s="14"/>
    </row>
    <row r="547" spans="3:5" x14ac:dyDescent="0.25">
      <c r="C547" s="14"/>
      <c r="D547" s="14"/>
      <c r="E547" s="14"/>
    </row>
    <row r="548" spans="3:5" x14ac:dyDescent="0.25">
      <c r="C548" s="14"/>
      <c r="D548" s="14"/>
      <c r="E548" s="14"/>
    </row>
    <row r="549" spans="3:5" x14ac:dyDescent="0.25">
      <c r="C549" s="14"/>
      <c r="D549" s="14"/>
      <c r="E549" s="14"/>
    </row>
    <row r="550" spans="3:5" x14ac:dyDescent="0.25">
      <c r="C550" s="14"/>
      <c r="D550" s="14"/>
      <c r="E550" s="14"/>
    </row>
    <row r="551" spans="3:5" x14ac:dyDescent="0.25">
      <c r="C551" s="14"/>
      <c r="D551" s="14"/>
      <c r="E551" s="14"/>
    </row>
    <row r="552" spans="3:5" x14ac:dyDescent="0.25">
      <c r="C552" s="14"/>
      <c r="D552" s="14"/>
      <c r="E552" s="14"/>
    </row>
    <row r="553" spans="3:5" x14ac:dyDescent="0.25">
      <c r="C553" s="14"/>
      <c r="D553" s="14"/>
      <c r="E553" s="14"/>
    </row>
    <row r="554" spans="3:5" x14ac:dyDescent="0.25">
      <c r="C554" s="14"/>
      <c r="D554" s="14"/>
      <c r="E554" s="14"/>
    </row>
    <row r="555" spans="3:5" x14ac:dyDescent="0.25">
      <c r="C555" s="14"/>
      <c r="D555" s="14"/>
      <c r="E555" s="14"/>
    </row>
    <row r="556" spans="3:5" x14ac:dyDescent="0.25">
      <c r="C556" s="14"/>
      <c r="D556" s="14"/>
      <c r="E556" s="14"/>
    </row>
    <row r="557" spans="3:5" x14ac:dyDescent="0.25">
      <c r="C557" s="14"/>
      <c r="D557" s="14"/>
      <c r="E557" s="14"/>
    </row>
    <row r="558" spans="3:5" x14ac:dyDescent="0.25">
      <c r="C558" s="14"/>
      <c r="D558" s="14"/>
      <c r="E558" s="14"/>
    </row>
    <row r="559" spans="3:5" x14ac:dyDescent="0.25">
      <c r="C559" s="14"/>
      <c r="D559" s="14"/>
      <c r="E559" s="14"/>
    </row>
    <row r="560" spans="3:5" x14ac:dyDescent="0.25">
      <c r="C560" s="14"/>
      <c r="D560" s="14"/>
      <c r="E560" s="14"/>
    </row>
    <row r="561" spans="3:5" x14ac:dyDescent="0.25">
      <c r="C561" s="14"/>
      <c r="D561" s="14"/>
      <c r="E561" s="14"/>
    </row>
    <row r="562" spans="3:5" x14ac:dyDescent="0.25">
      <c r="C562" s="14"/>
      <c r="D562" s="14"/>
      <c r="E562" s="14"/>
    </row>
    <row r="563" spans="3:5" x14ac:dyDescent="0.25">
      <c r="C563" s="14"/>
      <c r="D563" s="14"/>
      <c r="E563" s="14"/>
    </row>
    <row r="564" spans="3:5" x14ac:dyDescent="0.25">
      <c r="C564" s="14"/>
      <c r="D564" s="14"/>
      <c r="E564" s="14"/>
    </row>
    <row r="565" spans="3:5" x14ac:dyDescent="0.25">
      <c r="C565" s="14"/>
      <c r="D565" s="14"/>
      <c r="E565" s="14"/>
    </row>
    <row r="566" spans="3:5" x14ac:dyDescent="0.25">
      <c r="C566" s="14"/>
      <c r="D566" s="14"/>
      <c r="E566" s="14"/>
    </row>
    <row r="567" spans="3:5" x14ac:dyDescent="0.25">
      <c r="C567" s="14"/>
      <c r="D567" s="14"/>
      <c r="E567" s="14"/>
    </row>
    <row r="568" spans="3:5" x14ac:dyDescent="0.25">
      <c r="C568" s="14"/>
      <c r="D568" s="14"/>
      <c r="E568" s="14"/>
    </row>
    <row r="569" spans="3:5" x14ac:dyDescent="0.25">
      <c r="C569" s="14"/>
      <c r="D569" s="14"/>
      <c r="E569" s="14"/>
    </row>
    <row r="570" spans="3:5" x14ac:dyDescent="0.25">
      <c r="C570" s="14"/>
      <c r="D570" s="14"/>
      <c r="E570" s="14"/>
    </row>
    <row r="571" spans="3:5" x14ac:dyDescent="0.25">
      <c r="C571" s="14"/>
      <c r="D571" s="14"/>
      <c r="E571" s="14"/>
    </row>
    <row r="572" spans="3:5" x14ac:dyDescent="0.25">
      <c r="C572" s="14"/>
      <c r="D572" s="14"/>
      <c r="E572" s="14"/>
    </row>
    <row r="573" spans="3:5" x14ac:dyDescent="0.25">
      <c r="C573" s="14"/>
      <c r="D573" s="14"/>
      <c r="E573" s="14"/>
    </row>
    <row r="574" spans="3:5" x14ac:dyDescent="0.25">
      <c r="C574" s="14"/>
      <c r="D574" s="14"/>
      <c r="E574" s="14"/>
    </row>
    <row r="575" spans="3:5" x14ac:dyDescent="0.25">
      <c r="C575" s="14"/>
      <c r="D575" s="14"/>
      <c r="E575" s="14"/>
    </row>
    <row r="576" spans="3:5" x14ac:dyDescent="0.25">
      <c r="C576" s="14"/>
      <c r="D576" s="14"/>
      <c r="E576" s="14"/>
    </row>
    <row r="577" spans="3:5" x14ac:dyDescent="0.25">
      <c r="C577" s="14"/>
      <c r="D577" s="14"/>
      <c r="E577" s="14"/>
    </row>
    <row r="578" spans="3:5" x14ac:dyDescent="0.25">
      <c r="C578" s="14"/>
      <c r="D578" s="14"/>
      <c r="E578" s="14"/>
    </row>
    <row r="579" spans="3:5" x14ac:dyDescent="0.25">
      <c r="C579" s="14"/>
      <c r="D579" s="14"/>
      <c r="E579" s="14"/>
    </row>
    <row r="580" spans="3:5" x14ac:dyDescent="0.25">
      <c r="C580" s="14"/>
      <c r="D580" s="14"/>
      <c r="E580" s="14"/>
    </row>
    <row r="581" spans="3:5" x14ac:dyDescent="0.25">
      <c r="C581" s="14"/>
      <c r="D581" s="14"/>
      <c r="E581" s="14"/>
    </row>
    <row r="582" spans="3:5" x14ac:dyDescent="0.25">
      <c r="C582" s="14"/>
      <c r="D582" s="14"/>
      <c r="E582" s="14"/>
    </row>
    <row r="583" spans="3:5" x14ac:dyDescent="0.25">
      <c r="C583" s="14"/>
      <c r="D583" s="14"/>
      <c r="E583" s="14"/>
    </row>
    <row r="584" spans="3:5" x14ac:dyDescent="0.25">
      <c r="C584" s="14"/>
      <c r="D584" s="14"/>
      <c r="E584" s="14"/>
    </row>
    <row r="585" spans="3:5" x14ac:dyDescent="0.25">
      <c r="C585" s="14"/>
      <c r="D585" s="14"/>
      <c r="E585" s="14"/>
    </row>
    <row r="586" spans="3:5" x14ac:dyDescent="0.25">
      <c r="C586" s="14"/>
      <c r="D586" s="14"/>
      <c r="E586" s="14"/>
    </row>
    <row r="587" spans="3:5" x14ac:dyDescent="0.25">
      <c r="C587" s="14"/>
      <c r="D587" s="14"/>
      <c r="E587" s="14"/>
    </row>
    <row r="588" spans="3:5" x14ac:dyDescent="0.25">
      <c r="C588" s="14"/>
      <c r="D588" s="14"/>
      <c r="E588" s="14"/>
    </row>
    <row r="589" spans="3:5" x14ac:dyDescent="0.25">
      <c r="C589" s="14"/>
      <c r="D589" s="14"/>
      <c r="E589" s="14"/>
    </row>
    <row r="590" spans="3:5" x14ac:dyDescent="0.25">
      <c r="C590" s="14"/>
      <c r="D590" s="14"/>
      <c r="E590" s="14"/>
    </row>
    <row r="591" spans="3:5" x14ac:dyDescent="0.25">
      <c r="C591" s="14"/>
      <c r="D591" s="14"/>
      <c r="E591" s="14"/>
    </row>
    <row r="592" spans="3:5" x14ac:dyDescent="0.25">
      <c r="C592" s="14"/>
      <c r="D592" s="14"/>
      <c r="E592" s="14"/>
    </row>
    <row r="593" spans="3:5" x14ac:dyDescent="0.25">
      <c r="C593" s="14"/>
      <c r="D593" s="14"/>
      <c r="E593" s="14"/>
    </row>
    <row r="594" spans="3:5" x14ac:dyDescent="0.25">
      <c r="C594" s="14"/>
      <c r="D594" s="14"/>
      <c r="E594" s="14"/>
    </row>
    <row r="595" spans="3:5" x14ac:dyDescent="0.25">
      <c r="C595" s="14"/>
      <c r="D595" s="14"/>
      <c r="E595" s="14"/>
    </row>
    <row r="596" spans="3:5" x14ac:dyDescent="0.25">
      <c r="C596" s="14"/>
      <c r="D596" s="14"/>
      <c r="E596" s="14"/>
    </row>
    <row r="597" spans="3:5" x14ac:dyDescent="0.25">
      <c r="C597" s="14"/>
      <c r="D597" s="14"/>
      <c r="E597" s="14"/>
    </row>
    <row r="598" spans="3:5" x14ac:dyDescent="0.25">
      <c r="C598" s="14"/>
      <c r="D598" s="14"/>
      <c r="E598" s="14"/>
    </row>
    <row r="599" spans="3:5" x14ac:dyDescent="0.25">
      <c r="C599" s="14"/>
      <c r="D599" s="14"/>
      <c r="E599" s="14"/>
    </row>
    <row r="600" spans="3:5" x14ac:dyDescent="0.25">
      <c r="C600" s="14"/>
      <c r="D600" s="14"/>
      <c r="E600" s="14"/>
    </row>
    <row r="601" spans="3:5" x14ac:dyDescent="0.25">
      <c r="C601" s="14"/>
      <c r="D601" s="14"/>
      <c r="E601" s="14"/>
    </row>
    <row r="602" spans="3:5" x14ac:dyDescent="0.25">
      <c r="C602" s="14"/>
      <c r="D602" s="14"/>
      <c r="E602" s="14"/>
    </row>
    <row r="603" spans="3:5" x14ac:dyDescent="0.25">
      <c r="C603" s="14"/>
      <c r="D603" s="14"/>
      <c r="E603" s="14"/>
    </row>
    <row r="604" spans="3:5" x14ac:dyDescent="0.25">
      <c r="C604" s="14"/>
      <c r="D604" s="14"/>
      <c r="E604" s="14"/>
    </row>
    <row r="605" spans="3:5" x14ac:dyDescent="0.25">
      <c r="C605" s="14"/>
      <c r="D605" s="14"/>
      <c r="E605" s="14"/>
    </row>
    <row r="606" spans="3:5" x14ac:dyDescent="0.25">
      <c r="C606" s="14"/>
      <c r="D606" s="14"/>
      <c r="E606" s="14"/>
    </row>
    <row r="607" spans="3:5" x14ac:dyDescent="0.25">
      <c r="C607" s="14"/>
      <c r="D607" s="14"/>
      <c r="E607" s="14"/>
    </row>
    <row r="608" spans="3:5" x14ac:dyDescent="0.25">
      <c r="C608" s="14"/>
      <c r="D608" s="14"/>
      <c r="E608" s="14"/>
    </row>
    <row r="609" spans="3:5" x14ac:dyDescent="0.25">
      <c r="C609" s="14"/>
      <c r="D609" s="14"/>
      <c r="E609" s="14"/>
    </row>
    <row r="610" spans="3:5" x14ac:dyDescent="0.25">
      <c r="C610" s="14"/>
      <c r="D610" s="14"/>
      <c r="E610" s="14"/>
    </row>
    <row r="611" spans="3:5" x14ac:dyDescent="0.25">
      <c r="C611" s="14"/>
      <c r="D611" s="14"/>
      <c r="E611" s="14"/>
    </row>
    <row r="612" spans="3:5" x14ac:dyDescent="0.25">
      <c r="C612" s="14"/>
      <c r="D612" s="14"/>
      <c r="E612" s="14"/>
    </row>
    <row r="613" spans="3:5" x14ac:dyDescent="0.25">
      <c r="C613" s="14"/>
      <c r="D613" s="14"/>
      <c r="E613" s="14"/>
    </row>
    <row r="614" spans="3:5" x14ac:dyDescent="0.25">
      <c r="C614" s="14"/>
      <c r="D614" s="14"/>
      <c r="E614" s="14"/>
    </row>
    <row r="615" spans="3:5" x14ac:dyDescent="0.25">
      <c r="C615" s="14"/>
      <c r="D615" s="14"/>
      <c r="E615" s="14"/>
    </row>
    <row r="616" spans="3:5" x14ac:dyDescent="0.25">
      <c r="C616" s="14"/>
      <c r="D616" s="14"/>
      <c r="E616" s="14"/>
    </row>
    <row r="617" spans="3:5" x14ac:dyDescent="0.25">
      <c r="C617" s="14"/>
      <c r="D617" s="14"/>
      <c r="E617" s="14"/>
    </row>
    <row r="618" spans="3:5" x14ac:dyDescent="0.25">
      <c r="C618" s="14"/>
      <c r="D618" s="14"/>
      <c r="E618" s="14"/>
    </row>
    <row r="619" spans="3:5" x14ac:dyDescent="0.25">
      <c r="C619" s="14"/>
      <c r="D619" s="14"/>
      <c r="E619" s="14"/>
    </row>
    <row r="620" spans="3:5" x14ac:dyDescent="0.25">
      <c r="C620" s="14"/>
      <c r="D620" s="14"/>
      <c r="E620" s="14"/>
    </row>
    <row r="621" spans="3:5" x14ac:dyDescent="0.25">
      <c r="C621" s="14"/>
      <c r="D621" s="14"/>
      <c r="E621" s="14"/>
    </row>
    <row r="622" spans="3:5" x14ac:dyDescent="0.25">
      <c r="C622" s="14"/>
      <c r="D622" s="14"/>
      <c r="E622" s="14"/>
    </row>
    <row r="623" spans="3:5" x14ac:dyDescent="0.25">
      <c r="C623" s="14"/>
      <c r="D623" s="14"/>
      <c r="E623" s="14"/>
    </row>
    <row r="624" spans="3:5" x14ac:dyDescent="0.25">
      <c r="C624" s="14"/>
      <c r="D624" s="14"/>
      <c r="E624" s="14"/>
    </row>
    <row r="625" spans="3:5" x14ac:dyDescent="0.25">
      <c r="C625" s="14"/>
      <c r="D625" s="14"/>
      <c r="E625" s="14"/>
    </row>
    <row r="626" spans="3:5" x14ac:dyDescent="0.25">
      <c r="C626" s="14"/>
      <c r="D626" s="14"/>
      <c r="E626" s="14"/>
    </row>
  </sheetData>
  <mergeCells count="4">
    <mergeCell ref="B1:F1"/>
    <mergeCell ref="G1:K1"/>
    <mergeCell ref="L1:P1"/>
    <mergeCell ref="Q1:U1"/>
  </mergeCells>
  <conditionalFormatting sqref="C2">
    <cfRule type="cellIs" dxfId="66" priority="13" operator="lessThan">
      <formula>0.05</formula>
    </cfRule>
  </conditionalFormatting>
  <conditionalFormatting sqref="H2">
    <cfRule type="cellIs" dxfId="65" priority="12" operator="lessThan">
      <formula>0.05</formula>
    </cfRule>
  </conditionalFormatting>
  <conditionalFormatting sqref="M2">
    <cfRule type="cellIs" dxfId="64" priority="11" operator="lessThan">
      <formula>0.05</formula>
    </cfRule>
  </conditionalFormatting>
  <conditionalFormatting sqref="R2">
    <cfRule type="cellIs" dxfId="63" priority="10" operator="lessThan">
      <formula>0.05</formula>
    </cfRule>
  </conditionalFormatting>
  <conditionalFormatting sqref="H1:H1048576 C1:C1048576 M1:M1048576 R1:R1048576">
    <cfRule type="cellIs" dxfId="62" priority="1" operator="lessThan">
      <formula>0.05</formula>
    </cfRule>
  </conditionalFormatting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08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sheetData>
    <row r="1" spans="1:61" x14ac:dyDescent="0.25">
      <c r="B1" s="117" t="s">
        <v>893</v>
      </c>
      <c r="C1" s="118"/>
      <c r="D1" s="118"/>
      <c r="E1" s="118"/>
      <c r="F1" s="119"/>
      <c r="G1" s="117" t="s">
        <v>894</v>
      </c>
      <c r="H1" s="118"/>
      <c r="I1" s="118"/>
      <c r="J1" s="118"/>
      <c r="K1" s="119"/>
      <c r="L1" s="117" t="s">
        <v>895</v>
      </c>
      <c r="M1" s="118"/>
      <c r="N1" s="118"/>
      <c r="O1" s="118"/>
      <c r="P1" s="119"/>
      <c r="Q1" s="117" t="s">
        <v>896</v>
      </c>
      <c r="R1" s="118"/>
      <c r="S1" s="118"/>
      <c r="T1" s="118"/>
      <c r="U1" s="119"/>
      <c r="V1" s="117" t="s">
        <v>897</v>
      </c>
      <c r="W1" s="118"/>
      <c r="X1" s="118"/>
      <c r="Y1" s="118"/>
      <c r="Z1" s="119"/>
      <c r="AA1" s="117" t="s">
        <v>898</v>
      </c>
      <c r="AB1" s="118"/>
      <c r="AC1" s="118"/>
      <c r="AD1" s="118"/>
      <c r="AE1" s="119"/>
      <c r="AF1" s="117" t="s">
        <v>899</v>
      </c>
      <c r="AG1" s="118"/>
      <c r="AH1" s="118"/>
      <c r="AI1" s="118"/>
      <c r="AJ1" s="119"/>
      <c r="AK1" s="117" t="s">
        <v>900</v>
      </c>
      <c r="AL1" s="118"/>
      <c r="AM1" s="118"/>
      <c r="AN1" s="118"/>
      <c r="AO1" s="119"/>
      <c r="AP1" s="117" t="s">
        <v>901</v>
      </c>
      <c r="AQ1" s="118"/>
      <c r="AR1" s="118"/>
      <c r="AS1" s="118"/>
      <c r="AT1" s="119"/>
      <c r="AU1" s="117" t="s">
        <v>902</v>
      </c>
      <c r="AV1" s="118"/>
      <c r="AW1" s="118"/>
      <c r="AX1" s="118"/>
      <c r="AY1" s="119"/>
      <c r="AZ1" s="117" t="s">
        <v>903</v>
      </c>
      <c r="BA1" s="118"/>
      <c r="BB1" s="118"/>
      <c r="BC1" s="118"/>
      <c r="BD1" s="119"/>
      <c r="BE1" s="117" t="s">
        <v>904</v>
      </c>
      <c r="BF1" s="118"/>
      <c r="BG1" s="118"/>
      <c r="BH1" s="118"/>
      <c r="BI1" s="119"/>
    </row>
    <row r="2" spans="1:61" x14ac:dyDescent="0.25">
      <c r="A2" t="s">
        <v>763</v>
      </c>
      <c r="B2" s="15" t="s">
        <v>4</v>
      </c>
      <c r="C2" s="16" t="s">
        <v>3</v>
      </c>
      <c r="D2" s="16" t="s">
        <v>2</v>
      </c>
      <c r="E2" s="16" t="s">
        <v>1</v>
      </c>
      <c r="F2" s="15" t="s">
        <v>762</v>
      </c>
      <c r="G2" s="15" t="s">
        <v>4</v>
      </c>
      <c r="H2" s="16" t="s">
        <v>3</v>
      </c>
      <c r="I2" s="16" t="s">
        <v>2</v>
      </c>
      <c r="J2" s="16" t="s">
        <v>1</v>
      </c>
      <c r="K2" s="15" t="s">
        <v>762</v>
      </c>
      <c r="L2" s="15" t="s">
        <v>4</v>
      </c>
      <c r="M2" s="16" t="s">
        <v>3</v>
      </c>
      <c r="N2" s="16" t="s">
        <v>2</v>
      </c>
      <c r="O2" s="16" t="s">
        <v>1</v>
      </c>
      <c r="P2" s="15" t="s">
        <v>762</v>
      </c>
      <c r="Q2" s="15" t="s">
        <v>4</v>
      </c>
      <c r="R2" s="16" t="s">
        <v>3</v>
      </c>
      <c r="S2" s="16" t="s">
        <v>2</v>
      </c>
      <c r="T2" s="16" t="s">
        <v>1</v>
      </c>
      <c r="U2" s="15" t="s">
        <v>762</v>
      </c>
      <c r="V2" s="15" t="s">
        <v>4</v>
      </c>
      <c r="W2" s="16" t="s">
        <v>3</v>
      </c>
      <c r="X2" s="16" t="s">
        <v>2</v>
      </c>
      <c r="Y2" s="16" t="s">
        <v>1</v>
      </c>
      <c r="Z2" s="15" t="s">
        <v>762</v>
      </c>
      <c r="AA2" s="15" t="s">
        <v>4</v>
      </c>
      <c r="AB2" s="16" t="s">
        <v>3</v>
      </c>
      <c r="AC2" s="16" t="s">
        <v>2</v>
      </c>
      <c r="AD2" s="16" t="s">
        <v>1</v>
      </c>
      <c r="AE2" s="15" t="s">
        <v>762</v>
      </c>
      <c r="AF2" s="15" t="s">
        <v>4</v>
      </c>
      <c r="AG2" s="16" t="s">
        <v>3</v>
      </c>
      <c r="AH2" s="16" t="s">
        <v>2</v>
      </c>
      <c r="AI2" s="16" t="s">
        <v>1</v>
      </c>
      <c r="AJ2" s="15" t="s">
        <v>762</v>
      </c>
      <c r="AK2" s="15" t="s">
        <v>4</v>
      </c>
      <c r="AL2" s="16" t="s">
        <v>3</v>
      </c>
      <c r="AM2" s="16" t="s">
        <v>2</v>
      </c>
      <c r="AN2" s="16" t="s">
        <v>1</v>
      </c>
      <c r="AO2" s="15" t="s">
        <v>762</v>
      </c>
      <c r="AP2" s="15" t="s">
        <v>4</v>
      </c>
      <c r="AQ2" s="16" t="s">
        <v>3</v>
      </c>
      <c r="AR2" s="16" t="s">
        <v>2</v>
      </c>
      <c r="AS2" s="16" t="s">
        <v>1</v>
      </c>
      <c r="AT2" s="15" t="s">
        <v>762</v>
      </c>
      <c r="AU2" s="15" t="s">
        <v>4</v>
      </c>
      <c r="AV2" s="16" t="s">
        <v>3</v>
      </c>
      <c r="AW2" s="16" t="s">
        <v>2</v>
      </c>
      <c r="AX2" s="16" t="s">
        <v>1</v>
      </c>
      <c r="AY2" s="15" t="s">
        <v>762</v>
      </c>
      <c r="AZ2" s="15" t="s">
        <v>4</v>
      </c>
      <c r="BA2" s="16" t="s">
        <v>3</v>
      </c>
      <c r="BB2" s="16" t="s">
        <v>2</v>
      </c>
      <c r="BC2" s="16" t="s">
        <v>1</v>
      </c>
      <c r="BD2" s="15" t="s">
        <v>762</v>
      </c>
      <c r="BE2" s="15" t="s">
        <v>4</v>
      </c>
      <c r="BF2" s="16" t="s">
        <v>3</v>
      </c>
      <c r="BG2" s="16" t="s">
        <v>2</v>
      </c>
      <c r="BH2" s="16" t="s">
        <v>1</v>
      </c>
      <c r="BI2" s="15" t="s">
        <v>762</v>
      </c>
    </row>
    <row r="3" spans="1:61" x14ac:dyDescent="0.25">
      <c r="A3" t="s">
        <v>905</v>
      </c>
      <c r="B3">
        <v>567</v>
      </c>
      <c r="C3" s="14">
        <v>0.60684807168955002</v>
      </c>
      <c r="D3" s="14">
        <v>0.20322560169134399</v>
      </c>
      <c r="E3" s="14">
        <v>5.5447292615143799E-2</v>
      </c>
      <c r="F3">
        <v>1.1000000000000001</v>
      </c>
      <c r="G3">
        <v>347</v>
      </c>
      <c r="H3" s="14">
        <v>0.45241484732352</v>
      </c>
      <c r="I3" s="14">
        <v>0.280114265139015</v>
      </c>
      <c r="J3" s="14">
        <v>5.7562033214518499E-2</v>
      </c>
      <c r="K3">
        <v>1.3</v>
      </c>
      <c r="L3">
        <v>586</v>
      </c>
      <c r="M3" s="14">
        <v>0.89519439814005097</v>
      </c>
      <c r="N3" s="14">
        <v>0.42447442106426198</v>
      </c>
      <c r="O3" s="14">
        <v>5.0227409878890503E-2</v>
      </c>
      <c r="P3">
        <v>1</v>
      </c>
      <c r="Q3">
        <v>440</v>
      </c>
      <c r="R3" s="14">
        <v>0.76949966887996302</v>
      </c>
      <c r="S3" s="14">
        <v>0.45241001162546401</v>
      </c>
      <c r="T3" s="14">
        <v>5.1084724497625099E-2</v>
      </c>
      <c r="U3">
        <v>1.2</v>
      </c>
      <c r="V3">
        <v>536</v>
      </c>
      <c r="W3" s="14">
        <v>0.531053555569168</v>
      </c>
      <c r="X3" s="14">
        <v>0.15249935992734201</v>
      </c>
      <c r="Y3" s="14">
        <v>5.5028722653486198E-2</v>
      </c>
      <c r="Z3">
        <v>1.1000000000000001</v>
      </c>
      <c r="AA3">
        <v>234</v>
      </c>
      <c r="AB3" s="14">
        <v>0.43616831250085702</v>
      </c>
      <c r="AC3" s="14">
        <v>0.33341061169248198</v>
      </c>
      <c r="AD3" s="14">
        <v>5.8134751790417299E-2</v>
      </c>
      <c r="AE3">
        <v>1.3</v>
      </c>
      <c r="AF3">
        <v>52</v>
      </c>
      <c r="AG3" s="14">
        <v>2.8040469365939701E-3</v>
      </c>
      <c r="AH3" s="14">
        <v>1.4882198580898001E-2</v>
      </c>
      <c r="AI3" s="14">
        <v>0.32844315820616798</v>
      </c>
      <c r="AJ3">
        <v>2.2000000000000002</v>
      </c>
      <c r="AK3">
        <v>4</v>
      </c>
      <c r="AL3" s="14">
        <v>7.6396602022299402E-7</v>
      </c>
      <c r="AM3" s="14">
        <v>2.9854313610818601E-5</v>
      </c>
      <c r="AN3" s="14">
        <v>0.73589097314274299</v>
      </c>
      <c r="AO3">
        <v>5.0999999999999996</v>
      </c>
      <c r="AP3">
        <v>1</v>
      </c>
      <c r="AQ3" s="14">
        <v>2.9676794355282198E-10</v>
      </c>
      <c r="AR3" s="14">
        <v>5.0516300241892999E-8</v>
      </c>
      <c r="AS3" s="14">
        <v>0.99498693150666895</v>
      </c>
      <c r="AT3">
        <v>10</v>
      </c>
      <c r="AU3">
        <v>57</v>
      </c>
      <c r="AV3" s="14">
        <v>5.8018369159027403E-3</v>
      </c>
      <c r="AW3" s="14">
        <v>1.46584076752752E-2</v>
      </c>
      <c r="AX3" s="14">
        <v>0.18772805665515899</v>
      </c>
      <c r="AY3">
        <v>2.2999999999999998</v>
      </c>
      <c r="AZ3">
        <v>12</v>
      </c>
      <c r="BA3" s="14">
        <v>5.3461359258433197E-6</v>
      </c>
      <c r="BB3" s="14">
        <v>9.8280805813293195E-5</v>
      </c>
      <c r="BC3" s="14">
        <v>0.66418904808627</v>
      </c>
      <c r="BD3">
        <v>4.5999999999999996</v>
      </c>
      <c r="BE3">
        <v>32</v>
      </c>
      <c r="BF3" s="14">
        <v>7.0672188556861696E-3</v>
      </c>
      <c r="BG3" s="14">
        <v>3.3272286846648097E-2</v>
      </c>
      <c r="BH3" s="14">
        <v>0.176800026781466</v>
      </c>
      <c r="BI3">
        <v>2</v>
      </c>
    </row>
    <row r="4" spans="1:61" x14ac:dyDescent="0.25">
      <c r="A4" t="s">
        <v>906</v>
      </c>
      <c r="B4">
        <v>82</v>
      </c>
      <c r="C4" s="14">
        <v>2.83319053040385E-2</v>
      </c>
      <c r="D4" s="14">
        <v>7.3334415877906095E-2</v>
      </c>
      <c r="E4" s="14">
        <v>0.174442711755738</v>
      </c>
      <c r="F4">
        <v>1.7</v>
      </c>
      <c r="G4">
        <v>124</v>
      </c>
      <c r="H4" s="14">
        <v>2.6104566356942801E-2</v>
      </c>
      <c r="I4" s="14">
        <v>7.6619167704677499E-2</v>
      </c>
      <c r="J4" s="14">
        <v>0.128985707871831</v>
      </c>
      <c r="K4">
        <v>1.6</v>
      </c>
      <c r="L4">
        <v>57</v>
      </c>
      <c r="M4" s="14">
        <v>2.3238587295015801E-4</v>
      </c>
      <c r="N4" s="14">
        <v>1.3222852031556001E-3</v>
      </c>
      <c r="O4" s="14">
        <v>0.347800771642085</v>
      </c>
      <c r="P4">
        <v>2.7</v>
      </c>
      <c r="Q4">
        <v>595</v>
      </c>
      <c r="R4" s="14">
        <v>0.68661259815995301</v>
      </c>
      <c r="S4" s="14">
        <v>0.40367842388791297</v>
      </c>
      <c r="T4" s="14">
        <v>5.20637584173635E-2</v>
      </c>
      <c r="U4">
        <v>1</v>
      </c>
      <c r="V4">
        <v>220</v>
      </c>
      <c r="W4" s="14">
        <v>1.29389054944708E-2</v>
      </c>
      <c r="X4" s="14">
        <v>9.1286679065246106E-3</v>
      </c>
      <c r="Y4" s="14">
        <v>0.154402141872651</v>
      </c>
      <c r="Z4">
        <v>1.6</v>
      </c>
      <c r="AA4">
        <v>60</v>
      </c>
      <c r="AB4" s="14">
        <v>6.5382842303045498E-3</v>
      </c>
      <c r="AC4" s="14">
        <v>8.99625192362766E-2</v>
      </c>
      <c r="AD4" s="14">
        <v>0.17994691024943599</v>
      </c>
      <c r="AE4">
        <v>1.7</v>
      </c>
      <c r="AF4">
        <v>569</v>
      </c>
      <c r="AG4" s="14">
        <v>0.59460794307033404</v>
      </c>
      <c r="AH4" s="14">
        <v>0.34841615483038701</v>
      </c>
      <c r="AI4" s="14">
        <v>5.5831686184102301E-2</v>
      </c>
      <c r="AJ4">
        <v>1.1000000000000001</v>
      </c>
      <c r="AK4">
        <v>93</v>
      </c>
      <c r="AL4" s="14">
        <v>1.66626859020544E-2</v>
      </c>
      <c r="AM4" s="14">
        <v>2.9264967133244401E-2</v>
      </c>
      <c r="AN4" s="14">
        <v>0.14435351116666501</v>
      </c>
      <c r="AO4">
        <v>1.8</v>
      </c>
      <c r="AP4">
        <v>572</v>
      </c>
      <c r="AQ4" s="14">
        <v>0.88394743740888604</v>
      </c>
      <c r="AR4" s="14">
        <v>0.48226572306105298</v>
      </c>
      <c r="AS4" s="14">
        <v>5.0279247406622402E-2</v>
      </c>
      <c r="AT4">
        <v>1</v>
      </c>
      <c r="AU4">
        <v>233</v>
      </c>
      <c r="AV4" s="14">
        <v>0.16712947025070499</v>
      </c>
      <c r="AW4" s="14">
        <v>8.4450905635510498E-2</v>
      </c>
      <c r="AX4" s="14">
        <v>7.6281586201529097E-2</v>
      </c>
      <c r="AY4">
        <v>1.7</v>
      </c>
      <c r="AZ4">
        <v>611</v>
      </c>
      <c r="BA4" s="14">
        <v>0.65053796349275606</v>
      </c>
      <c r="BB4" s="14">
        <v>0.37372433655272103</v>
      </c>
      <c r="BC4" s="14">
        <v>5.2607098077788898E-2</v>
      </c>
      <c r="BD4">
        <v>1</v>
      </c>
      <c r="BE4">
        <v>71</v>
      </c>
      <c r="BF4" s="14">
        <v>1.5705311381563902E-2</v>
      </c>
      <c r="BG4" s="14">
        <v>4.9218533426982999E-2</v>
      </c>
      <c r="BH4" s="14">
        <v>0.146461024512483</v>
      </c>
      <c r="BI4">
        <v>1.7</v>
      </c>
    </row>
    <row r="5" spans="1:61" x14ac:dyDescent="0.25">
      <c r="A5" t="s">
        <v>907</v>
      </c>
      <c r="B5">
        <v>413</v>
      </c>
      <c r="C5" s="14">
        <v>0.26737984228026701</v>
      </c>
      <c r="D5" s="14">
        <v>9.0996462244999701E-2</v>
      </c>
      <c r="E5" s="14">
        <v>7.6599991749621593E-2</v>
      </c>
      <c r="F5">
        <v>1.2</v>
      </c>
      <c r="G5">
        <v>302</v>
      </c>
      <c r="H5" s="14">
        <v>0.65693315608459901</v>
      </c>
      <c r="I5" s="14">
        <v>0.406742504917178</v>
      </c>
      <c r="J5" s="14">
        <v>5.2603704385093902E-2</v>
      </c>
      <c r="K5">
        <v>1.4</v>
      </c>
      <c r="L5">
        <v>156</v>
      </c>
      <c r="M5" s="14">
        <v>6.3942093784601301E-3</v>
      </c>
      <c r="N5" s="14">
        <v>1.2127771709585299E-2</v>
      </c>
      <c r="O5" s="14">
        <v>0.18085459860841699</v>
      </c>
      <c r="P5">
        <v>1.8</v>
      </c>
      <c r="Q5">
        <v>505</v>
      </c>
      <c r="R5" s="14">
        <v>0.73756194501240702</v>
      </c>
      <c r="S5" s="14">
        <v>0.43363294568176702</v>
      </c>
      <c r="T5" s="14">
        <v>5.1420176555507603E-2</v>
      </c>
      <c r="U5">
        <v>1.1000000000000001</v>
      </c>
      <c r="V5">
        <v>250</v>
      </c>
      <c r="W5" s="14">
        <v>1.85017919149085E-2</v>
      </c>
      <c r="X5" s="14">
        <v>1.0626089948718701E-2</v>
      </c>
      <c r="Y5" s="14">
        <v>0.14097512314297</v>
      </c>
      <c r="Z5">
        <v>1.5</v>
      </c>
      <c r="AA5">
        <v>226</v>
      </c>
      <c r="AB5" s="14">
        <v>0.127151374795548</v>
      </c>
      <c r="AC5" s="14">
        <v>0.229799938362693</v>
      </c>
      <c r="AD5" s="14">
        <v>8.3444627677404903E-2</v>
      </c>
      <c r="AE5">
        <v>1.3</v>
      </c>
      <c r="AF5">
        <v>428</v>
      </c>
      <c r="AG5" s="14">
        <v>0.43141563947263101</v>
      </c>
      <c r="AH5" s="14">
        <v>0.25279207920195401</v>
      </c>
      <c r="AI5" s="14">
        <v>6.2969811040252593E-2</v>
      </c>
      <c r="AJ5">
        <v>1.2</v>
      </c>
      <c r="AK5">
        <v>124</v>
      </c>
      <c r="AL5" s="14">
        <v>2.3230138942312101E-2</v>
      </c>
      <c r="AM5" s="14">
        <v>3.4319555986726001E-2</v>
      </c>
      <c r="AN5" s="14">
        <v>0.132873982908499</v>
      </c>
      <c r="AO5">
        <v>1.6</v>
      </c>
      <c r="AP5">
        <v>547</v>
      </c>
      <c r="AQ5" s="14">
        <v>0.66894011980852897</v>
      </c>
      <c r="AR5" s="14">
        <v>0.36496162205036198</v>
      </c>
      <c r="AS5" s="14">
        <v>5.2411910781642999E-2</v>
      </c>
      <c r="AT5">
        <v>1.1000000000000001</v>
      </c>
      <c r="AU5">
        <v>100</v>
      </c>
      <c r="AV5" s="14">
        <v>1.3221246035659899E-2</v>
      </c>
      <c r="AW5" s="14">
        <v>2.6722904097439999E-2</v>
      </c>
      <c r="AX5" s="14">
        <v>0.153567193780906</v>
      </c>
      <c r="AY5">
        <v>1.9</v>
      </c>
      <c r="AZ5">
        <v>413</v>
      </c>
      <c r="BA5" s="14">
        <v>0.24478049461478199</v>
      </c>
      <c r="BB5" s="14">
        <v>0.140622735466191</v>
      </c>
      <c r="BC5" s="14">
        <v>6.8143869614354299E-2</v>
      </c>
      <c r="BD5">
        <v>1.3</v>
      </c>
      <c r="BE5">
        <v>135</v>
      </c>
      <c r="BF5" s="14">
        <v>3.9357047417318602E-2</v>
      </c>
      <c r="BG5" s="14">
        <v>7.9410848343579601E-2</v>
      </c>
      <c r="BH5" s="14">
        <v>0.115883737574505</v>
      </c>
      <c r="BI5">
        <v>1.5</v>
      </c>
    </row>
    <row r="6" spans="1:61" x14ac:dyDescent="0.25">
      <c r="A6" t="s">
        <v>908</v>
      </c>
      <c r="B6">
        <v>442</v>
      </c>
      <c r="C6" s="14">
        <v>0.81133013908975804</v>
      </c>
      <c r="D6" s="14">
        <v>0.27170401189177401</v>
      </c>
      <c r="E6" s="14">
        <v>5.1159703352383602E-2</v>
      </c>
      <c r="F6">
        <v>1.2</v>
      </c>
      <c r="G6">
        <v>574</v>
      </c>
      <c r="H6" s="14">
        <v>0.67444613269234899</v>
      </c>
      <c r="I6" s="14">
        <v>0.41758572680058498</v>
      </c>
      <c r="J6" s="14">
        <v>5.2326904353845703E-2</v>
      </c>
      <c r="K6">
        <v>1</v>
      </c>
      <c r="L6">
        <v>121</v>
      </c>
      <c r="M6" s="14">
        <v>9.9538094913569301E-3</v>
      </c>
      <c r="N6" s="14">
        <v>1.47307182643895E-2</v>
      </c>
      <c r="O6" s="14">
        <v>0.163351836122827</v>
      </c>
      <c r="P6">
        <v>2.1</v>
      </c>
      <c r="Q6">
        <v>424</v>
      </c>
      <c r="R6" s="14">
        <v>0.80098418376038405</v>
      </c>
      <c r="S6" s="14">
        <v>0.47092062354529202</v>
      </c>
      <c r="T6" s="14">
        <v>5.0801856218637302E-2</v>
      </c>
      <c r="U6">
        <v>1.2</v>
      </c>
      <c r="V6">
        <v>80</v>
      </c>
      <c r="W6" s="14">
        <v>3.9637767945940299E-3</v>
      </c>
      <c r="X6" s="14">
        <v>4.55301291352874E-3</v>
      </c>
      <c r="Y6" s="14">
        <v>0.20517776684927799</v>
      </c>
      <c r="Z6">
        <v>2.4</v>
      </c>
      <c r="AA6">
        <v>33</v>
      </c>
      <c r="AB6" s="14">
        <v>4.8353660962718502E-2</v>
      </c>
      <c r="AC6" s="14">
        <v>0.19847985443643201</v>
      </c>
      <c r="AD6" s="14">
        <v>0.109653730230711</v>
      </c>
      <c r="AE6">
        <v>2</v>
      </c>
      <c r="AF6">
        <v>151</v>
      </c>
      <c r="AG6" s="14">
        <v>2.11158350268013E-2</v>
      </c>
      <c r="AH6" s="14">
        <v>4.9492093954087601E-2</v>
      </c>
      <c r="AI6" s="14">
        <v>0.19105190249606799</v>
      </c>
      <c r="AJ6">
        <v>1.5</v>
      </c>
      <c r="AK6">
        <v>275</v>
      </c>
      <c r="AL6" s="14">
        <v>0.493989604110111</v>
      </c>
      <c r="AM6" s="14">
        <v>0.21690064875231799</v>
      </c>
      <c r="AN6" s="14">
        <v>5.6241737492581899E-2</v>
      </c>
      <c r="AO6">
        <v>1.4</v>
      </c>
      <c r="AP6">
        <v>9</v>
      </c>
      <c r="AQ6" s="14">
        <v>4.0683337220992401E-4</v>
      </c>
      <c r="AR6" s="14">
        <v>2.2196092449717599E-3</v>
      </c>
      <c r="AS6" s="14">
        <v>0.31519021087872301</v>
      </c>
      <c r="AT6">
        <v>4.4000000000000004</v>
      </c>
      <c r="AU6">
        <v>214</v>
      </c>
      <c r="AV6" s="14">
        <v>5.6936803100080903E-2</v>
      </c>
      <c r="AW6" s="14">
        <v>5.7540595067760499E-2</v>
      </c>
      <c r="AX6" s="14">
        <v>0.104183944320827</v>
      </c>
      <c r="AY6">
        <v>2.1</v>
      </c>
      <c r="AZ6">
        <v>5</v>
      </c>
      <c r="BA6" s="14">
        <v>3.2462201733585101E-4</v>
      </c>
      <c r="BB6" s="14">
        <v>1.5712028238027401E-3</v>
      </c>
      <c r="BC6" s="14">
        <v>0.34730849267521602</v>
      </c>
      <c r="BD6">
        <v>6.7</v>
      </c>
      <c r="BE6">
        <v>3</v>
      </c>
      <c r="BF6" s="14">
        <v>6.57255320533944E-3</v>
      </c>
      <c r="BG6" s="14">
        <v>3.3272286846648097E-2</v>
      </c>
      <c r="BH6" s="14">
        <v>0.17973436535515599</v>
      </c>
      <c r="BI6">
        <v>3.1</v>
      </c>
    </row>
    <row r="7" spans="1:61" x14ac:dyDescent="0.25">
      <c r="A7" t="s">
        <v>909</v>
      </c>
      <c r="B7">
        <v>393</v>
      </c>
      <c r="C7" s="14">
        <v>0.43683237444566297</v>
      </c>
      <c r="D7" s="14">
        <v>0.14628953485477</v>
      </c>
      <c r="E7" s="14">
        <v>6.2658233843135194E-2</v>
      </c>
      <c r="F7">
        <v>1.2</v>
      </c>
      <c r="G7">
        <v>397</v>
      </c>
      <c r="H7" s="14">
        <v>0.37960978218468799</v>
      </c>
      <c r="I7" s="14">
        <v>0.23503674957910101</v>
      </c>
      <c r="J7" s="14">
        <v>6.0425571241948299E-2</v>
      </c>
      <c r="K7">
        <v>1.2</v>
      </c>
      <c r="L7">
        <v>157</v>
      </c>
      <c r="M7" s="14">
        <v>4.2918094337641701E-3</v>
      </c>
      <c r="N7" s="14">
        <v>8.1401909060211698E-3</v>
      </c>
      <c r="O7" s="14">
        <v>0.19757462543090001</v>
      </c>
      <c r="P7">
        <v>1.8</v>
      </c>
      <c r="Q7">
        <v>616</v>
      </c>
      <c r="R7" s="14">
        <v>0.98072343676923601</v>
      </c>
      <c r="S7" s="14">
        <v>0.57659427206244596</v>
      </c>
      <c r="T7" s="14">
        <v>5.0007345726775003E-2</v>
      </c>
      <c r="U7">
        <v>1</v>
      </c>
      <c r="V7">
        <v>264</v>
      </c>
      <c r="W7" s="14">
        <v>4.0764408776254597E-2</v>
      </c>
      <c r="X7" s="14">
        <v>1.98884453538925E-2</v>
      </c>
      <c r="Y7" s="14">
        <v>0.114286833741453</v>
      </c>
      <c r="Z7">
        <v>1.5</v>
      </c>
      <c r="AA7">
        <v>75</v>
      </c>
      <c r="AB7" s="14">
        <v>2.2534978104899701E-2</v>
      </c>
      <c r="AC7" s="14">
        <v>0.15503328777408301</v>
      </c>
      <c r="AD7" s="14">
        <v>0.13389868885620801</v>
      </c>
      <c r="AE7">
        <v>1.5</v>
      </c>
      <c r="AF7">
        <v>148</v>
      </c>
      <c r="AG7" s="14">
        <v>3.2969215944874702E-2</v>
      </c>
      <c r="AH7" s="14">
        <v>6.03275622235366E-2</v>
      </c>
      <c r="AI7" s="14">
        <v>0.16621960496267099</v>
      </c>
      <c r="AJ7">
        <v>1.5</v>
      </c>
      <c r="AK7">
        <v>86</v>
      </c>
      <c r="AL7" s="14">
        <v>6.2345589658432399E-3</v>
      </c>
      <c r="AM7" s="14">
        <v>1.64247976855143E-2</v>
      </c>
      <c r="AN7" s="14">
        <v>0.18188803577609</v>
      </c>
      <c r="AO7">
        <v>1.8</v>
      </c>
      <c r="AP7">
        <v>183</v>
      </c>
      <c r="AQ7" s="14">
        <v>2.74481331133982E-2</v>
      </c>
      <c r="AR7" s="14">
        <v>4.1975964862018898E-2</v>
      </c>
      <c r="AS7" s="14">
        <v>0.12733553472376899</v>
      </c>
      <c r="AT7">
        <v>1.5</v>
      </c>
      <c r="AU7">
        <v>452</v>
      </c>
      <c r="AV7" s="14">
        <v>0.461048696791449</v>
      </c>
      <c r="AW7" s="14">
        <v>0.23296896668016201</v>
      </c>
      <c r="AX7" s="14">
        <v>5.7013316724026299E-2</v>
      </c>
      <c r="AY7">
        <v>1.2</v>
      </c>
      <c r="AZ7">
        <v>571</v>
      </c>
      <c r="BA7" s="14">
        <v>0.60789221798156801</v>
      </c>
      <c r="BB7" s="14">
        <v>0.34922499317482703</v>
      </c>
      <c r="BC7" s="14">
        <v>5.3353475458545803E-2</v>
      </c>
      <c r="BD7">
        <v>1.1000000000000001</v>
      </c>
      <c r="BE7">
        <v>334</v>
      </c>
      <c r="BF7" s="14">
        <v>0.21571016262394099</v>
      </c>
      <c r="BG7" s="14">
        <v>0.154269043884111</v>
      </c>
      <c r="BH7" s="14">
        <v>7.1339109128319006E-2</v>
      </c>
      <c r="BI7">
        <v>1.2</v>
      </c>
    </row>
    <row r="8" spans="1:61" x14ac:dyDescent="0.25">
      <c r="A8" t="s">
        <v>910</v>
      </c>
      <c r="B8">
        <v>117</v>
      </c>
      <c r="C8" s="14">
        <v>0.125275586165883</v>
      </c>
      <c r="D8" s="14">
        <v>8.9964779985270305E-2</v>
      </c>
      <c r="E8" s="14">
        <v>0.103816312638825</v>
      </c>
      <c r="F8">
        <v>3.2</v>
      </c>
      <c r="G8">
        <v>168</v>
      </c>
      <c r="H8" s="14">
        <v>0.32883624688038998</v>
      </c>
      <c r="I8" s="14">
        <v>0.203600134237202</v>
      </c>
      <c r="J8" s="14">
        <v>6.2970734371258594E-2</v>
      </c>
      <c r="K8">
        <v>2.1</v>
      </c>
      <c r="L8">
        <v>265</v>
      </c>
      <c r="M8" s="14">
        <v>0.68014069252813902</v>
      </c>
      <c r="N8" s="14">
        <v>0.322502383061116</v>
      </c>
      <c r="O8" s="14">
        <v>5.2240898744999702E-2</v>
      </c>
      <c r="P8">
        <v>1.8</v>
      </c>
      <c r="Q8">
        <v>265</v>
      </c>
      <c r="R8" s="14">
        <v>0.237878248598414</v>
      </c>
      <c r="S8" s="14">
        <v>0.13985516247264501</v>
      </c>
      <c r="T8" s="14">
        <v>6.8719766916627095E-2</v>
      </c>
      <c r="U8">
        <v>1.5</v>
      </c>
      <c r="V8">
        <v>160</v>
      </c>
      <c r="W8" s="14">
        <v>3.3084862587283298E-2</v>
      </c>
      <c r="X8" s="14">
        <v>1.90015500882477E-2</v>
      </c>
      <c r="Y8" s="14">
        <v>0.120951160947657</v>
      </c>
      <c r="Z8">
        <v>1.8</v>
      </c>
      <c r="AA8">
        <v>344</v>
      </c>
      <c r="AB8" s="14">
        <v>0.34892531964699097</v>
      </c>
      <c r="AC8" s="14">
        <v>0.26672135715560302</v>
      </c>
      <c r="AD8" s="14">
        <v>6.18990262824205E-2</v>
      </c>
      <c r="AE8">
        <v>1.2</v>
      </c>
      <c r="AF8">
        <v>550</v>
      </c>
      <c r="AG8" s="14">
        <v>0.93169692969078499</v>
      </c>
      <c r="AH8" s="14">
        <v>0.54593663857555197</v>
      </c>
      <c r="AI8" s="14">
        <v>5.0149124750492699E-2</v>
      </c>
      <c r="AJ8">
        <v>1.1000000000000001</v>
      </c>
      <c r="AK8">
        <v>308</v>
      </c>
      <c r="AL8" s="14">
        <v>0.202143889164865</v>
      </c>
      <c r="AM8" s="14">
        <v>8.8757213383387101E-2</v>
      </c>
      <c r="AN8" s="14">
        <v>7.2735247375916898E-2</v>
      </c>
      <c r="AO8">
        <v>1.3</v>
      </c>
      <c r="AP8">
        <v>314</v>
      </c>
      <c r="AQ8" s="14">
        <v>0.34417868564503901</v>
      </c>
      <c r="AR8" s="14">
        <v>0.18777766151046399</v>
      </c>
      <c r="AS8" s="14">
        <v>6.2144059065294098E-2</v>
      </c>
      <c r="AT8">
        <v>1.3</v>
      </c>
      <c r="AU8">
        <v>390</v>
      </c>
      <c r="AV8" s="14">
        <v>0.35136704053127199</v>
      </c>
      <c r="AW8" s="14">
        <v>0.17754657355655601</v>
      </c>
      <c r="AX8" s="14">
        <v>6.1383897426272399E-2</v>
      </c>
      <c r="AY8">
        <v>1.2</v>
      </c>
      <c r="AZ8">
        <v>402</v>
      </c>
      <c r="BA8" s="14">
        <v>0.49345753966140399</v>
      </c>
      <c r="BB8" s="14">
        <v>0.283483980914435</v>
      </c>
      <c r="BC8" s="14">
        <v>5.6032205249549598E-2</v>
      </c>
      <c r="BD8">
        <v>1.3</v>
      </c>
      <c r="BE8">
        <v>585</v>
      </c>
      <c r="BF8" s="14">
        <v>0.89291873281247403</v>
      </c>
      <c r="BG8" s="14">
        <v>0.60054838737141203</v>
      </c>
      <c r="BH8" s="14">
        <v>5.02374604794735E-2</v>
      </c>
      <c r="BI8">
        <v>1</v>
      </c>
    </row>
    <row r="9" spans="1:61" x14ac:dyDescent="0.25">
      <c r="A9" t="s">
        <v>911</v>
      </c>
      <c r="B9">
        <v>23</v>
      </c>
      <c r="C9" s="14">
        <v>1.06101457510919E-2</v>
      </c>
      <c r="D9" s="14">
        <v>5.3049143400932697E-2</v>
      </c>
      <c r="E9" s="14">
        <v>0.23335535652707201</v>
      </c>
      <c r="F9">
        <v>2.2999999999999998</v>
      </c>
      <c r="G9">
        <v>160</v>
      </c>
      <c r="H9" s="14">
        <v>5.8318978249068502E-2</v>
      </c>
      <c r="I9" s="14">
        <v>0.108325209699943</v>
      </c>
      <c r="J9" s="14">
        <v>0.104179814790909</v>
      </c>
      <c r="K9">
        <v>2.5</v>
      </c>
      <c r="L9">
        <v>18</v>
      </c>
      <c r="M9" s="14">
        <v>6.3353856579628694E-5</v>
      </c>
      <c r="N9" s="14">
        <v>5.2143589398917999E-4</v>
      </c>
      <c r="O9" s="14">
        <v>0.429626379437551</v>
      </c>
      <c r="P9">
        <v>4.0999999999999996</v>
      </c>
      <c r="Q9">
        <v>566</v>
      </c>
      <c r="R9" s="14">
        <v>0.75222240993280898</v>
      </c>
      <c r="S9" s="14">
        <v>0.44225223607695002</v>
      </c>
      <c r="T9" s="14">
        <v>5.1259958005766201E-2</v>
      </c>
      <c r="U9">
        <v>1.1000000000000001</v>
      </c>
      <c r="V9">
        <v>174</v>
      </c>
      <c r="W9" s="14">
        <v>3.2643279712078303E-2</v>
      </c>
      <c r="X9" s="14">
        <v>1.8747936850496302E-2</v>
      </c>
      <c r="Y9" s="14">
        <v>0.12138957428856099</v>
      </c>
      <c r="Z9">
        <v>1.8</v>
      </c>
      <c r="AA9">
        <v>130</v>
      </c>
      <c r="AB9" s="14">
        <v>7.1098188292357103E-2</v>
      </c>
      <c r="AC9" s="14">
        <v>0.212014331907702</v>
      </c>
      <c r="AD9" s="14">
        <v>9.8596345051608594E-2</v>
      </c>
      <c r="AE9">
        <v>1.7</v>
      </c>
      <c r="AF9">
        <v>267</v>
      </c>
      <c r="AG9" s="14">
        <v>0.494947152830641</v>
      </c>
      <c r="AH9" s="14">
        <v>0.290018971060233</v>
      </c>
      <c r="AI9" s="14">
        <v>5.9681696347737602E-2</v>
      </c>
      <c r="AJ9">
        <v>1.5</v>
      </c>
      <c r="AK9">
        <v>132</v>
      </c>
      <c r="AL9" s="14">
        <v>3.7107201852330497E-2</v>
      </c>
      <c r="AM9" s="14">
        <v>4.8879021470417401E-2</v>
      </c>
      <c r="AN9" s="14">
        <v>0.117706731106061</v>
      </c>
      <c r="AO9">
        <v>1.6</v>
      </c>
      <c r="AP9">
        <v>172</v>
      </c>
      <c r="AQ9" s="14">
        <v>3.23244246803139E-2</v>
      </c>
      <c r="AR9" s="14">
        <v>4.1975964862018898E-2</v>
      </c>
      <c r="AS9" s="14">
        <v>0.122052847014641</v>
      </c>
      <c r="AT9">
        <v>1.5</v>
      </c>
      <c r="AU9">
        <v>558</v>
      </c>
      <c r="AV9" s="14">
        <v>0.28328572783490802</v>
      </c>
      <c r="AW9" s="14">
        <v>0.14314492969663301</v>
      </c>
      <c r="AX9" s="14">
        <v>6.5293277996609403E-2</v>
      </c>
      <c r="AY9">
        <v>1.1000000000000001</v>
      </c>
      <c r="AZ9">
        <v>588</v>
      </c>
      <c r="BA9" s="14">
        <v>0.272422532381493</v>
      </c>
      <c r="BB9" s="14">
        <v>0.15650267300260201</v>
      </c>
      <c r="BC9" s="14">
        <v>6.6041075655161804E-2</v>
      </c>
      <c r="BD9">
        <v>1</v>
      </c>
      <c r="BE9">
        <v>568</v>
      </c>
      <c r="BF9" s="14">
        <v>0.94096045222754698</v>
      </c>
      <c r="BG9" s="14">
        <v>0.632859700888597</v>
      </c>
      <c r="BH9" s="14">
        <v>5.0071846211623298E-2</v>
      </c>
      <c r="BI9">
        <v>1</v>
      </c>
    </row>
    <row r="10" spans="1:61" x14ac:dyDescent="0.25">
      <c r="A10" t="s">
        <v>771</v>
      </c>
      <c r="B10">
        <v>308</v>
      </c>
      <c r="C10" s="14">
        <v>0.86676306784489598</v>
      </c>
      <c r="D10" s="14">
        <v>0.29026778563569</v>
      </c>
      <c r="E10" s="14">
        <v>5.0571993881117203E-2</v>
      </c>
      <c r="F10">
        <v>1.4</v>
      </c>
      <c r="G10">
        <v>162</v>
      </c>
      <c r="H10" s="14">
        <v>5.9020126531763202E-2</v>
      </c>
      <c r="I10" s="14">
        <v>0.10962756507436799</v>
      </c>
      <c r="J10" s="14">
        <v>0.103837071307064</v>
      </c>
      <c r="K10">
        <v>2.4</v>
      </c>
      <c r="L10">
        <v>250</v>
      </c>
      <c r="M10" s="14">
        <v>0.10519599036213</v>
      </c>
      <c r="N10" s="14">
        <v>6.9343769858188395E-2</v>
      </c>
      <c r="O10" s="14">
        <v>8.8180807184098695E-2</v>
      </c>
      <c r="P10">
        <v>2.2000000000000002</v>
      </c>
      <c r="Q10">
        <v>145</v>
      </c>
      <c r="R10" s="14">
        <v>1.26080061908415E-2</v>
      </c>
      <c r="S10" s="14">
        <v>2.9650373914649902E-2</v>
      </c>
      <c r="T10" s="14">
        <v>0.15540839564756301</v>
      </c>
      <c r="U10">
        <v>1.8</v>
      </c>
      <c r="V10">
        <v>320</v>
      </c>
      <c r="W10" s="14">
        <v>5.1071019490739E-2</v>
      </c>
      <c r="X10" s="14">
        <v>1.98884453538925E-2</v>
      </c>
      <c r="Y10" s="14">
        <v>0.107395640266138</v>
      </c>
      <c r="Z10">
        <v>1.6</v>
      </c>
      <c r="AA10">
        <v>463</v>
      </c>
      <c r="AB10" s="14">
        <v>0.69256469600353299</v>
      </c>
      <c r="AC10" s="14">
        <v>0.52940209619354694</v>
      </c>
      <c r="AD10" s="14">
        <v>5.2059883084559298E-2</v>
      </c>
      <c r="AE10">
        <v>1.1000000000000001</v>
      </c>
      <c r="AF10">
        <v>155</v>
      </c>
      <c r="AG10" s="14">
        <v>1.9137773578117499E-2</v>
      </c>
      <c r="AH10" s="14">
        <v>4.4855838606337399E-2</v>
      </c>
      <c r="AI10" s="14">
        <v>0.19680457260787301</v>
      </c>
      <c r="AJ10">
        <v>1.5</v>
      </c>
      <c r="AK10">
        <v>548</v>
      </c>
      <c r="AL10" s="14">
        <v>0.69222702360235</v>
      </c>
      <c r="AM10" s="14">
        <v>0.30394261185660199</v>
      </c>
      <c r="AN10" s="14">
        <v>5.2064684397869397E-2</v>
      </c>
      <c r="AO10">
        <v>1.1000000000000001</v>
      </c>
      <c r="AP10">
        <v>520</v>
      </c>
      <c r="AQ10" s="14">
        <v>0.482539585968359</v>
      </c>
      <c r="AR10" s="14">
        <v>0.26326486449778103</v>
      </c>
      <c r="AS10" s="14">
        <v>5.6585858177033599E-2</v>
      </c>
      <c r="AT10">
        <v>1.1000000000000001</v>
      </c>
      <c r="AU10">
        <v>149</v>
      </c>
      <c r="AV10" s="14">
        <v>4.8273895548596102E-3</v>
      </c>
      <c r="AW10" s="14">
        <v>1.4635746256543101E-2</v>
      </c>
      <c r="AX10" s="14">
        <v>0.196016350423529</v>
      </c>
      <c r="AY10">
        <v>1.6</v>
      </c>
      <c r="AZ10">
        <v>180</v>
      </c>
      <c r="BA10" s="14">
        <v>1.7946610356832302E-2</v>
      </c>
      <c r="BB10" s="14">
        <v>3.0930178215734599E-2</v>
      </c>
      <c r="BC10" s="14">
        <v>0.14208559101179499</v>
      </c>
      <c r="BD10">
        <v>1.7</v>
      </c>
      <c r="BE10">
        <v>589</v>
      </c>
      <c r="BF10" s="14">
        <v>0.65973336478322797</v>
      </c>
      <c r="BG10" s="14">
        <v>0.44371541749129201</v>
      </c>
      <c r="BH10" s="14">
        <v>5.2558178653218303E-2</v>
      </c>
      <c r="BI10">
        <v>1</v>
      </c>
    </row>
    <row r="11" spans="1:61" x14ac:dyDescent="0.25">
      <c r="A11" t="s">
        <v>912</v>
      </c>
      <c r="B11">
        <v>588</v>
      </c>
      <c r="C11" s="14">
        <v>0.88840156777299295</v>
      </c>
      <c r="D11" s="14">
        <v>0.297514240510865</v>
      </c>
      <c r="E11" s="14">
        <v>5.0399989098664798E-2</v>
      </c>
      <c r="F11">
        <v>1</v>
      </c>
      <c r="G11">
        <v>524</v>
      </c>
      <c r="H11" s="14">
        <v>0.54113315189543898</v>
      </c>
      <c r="I11" s="14">
        <v>0.335044519609137</v>
      </c>
      <c r="J11" s="14">
        <v>5.4963750151681298E-2</v>
      </c>
      <c r="K11">
        <v>1.1000000000000001</v>
      </c>
      <c r="L11">
        <v>329</v>
      </c>
      <c r="M11" s="14">
        <v>0.110501330226792</v>
      </c>
      <c r="N11" s="14">
        <v>6.9343769858188395E-2</v>
      </c>
      <c r="O11" s="14">
        <v>8.6932144904537004E-2</v>
      </c>
      <c r="P11">
        <v>1.4</v>
      </c>
      <c r="Q11">
        <v>587</v>
      </c>
      <c r="R11" s="14">
        <v>0.69074195217771905</v>
      </c>
      <c r="S11" s="14">
        <v>0.40610618464562998</v>
      </c>
      <c r="T11" s="14">
        <v>5.2006362534181297E-2</v>
      </c>
      <c r="U11">
        <v>1</v>
      </c>
      <c r="V11">
        <v>336</v>
      </c>
      <c r="W11" s="14">
        <v>0.150720298770226</v>
      </c>
      <c r="X11" s="14">
        <v>4.3281414556923602E-2</v>
      </c>
      <c r="Y11" s="14">
        <v>7.8648791070208807E-2</v>
      </c>
      <c r="Z11">
        <v>1.5</v>
      </c>
      <c r="AA11">
        <v>148</v>
      </c>
      <c r="AB11" s="14">
        <v>7.6388243546326895E-2</v>
      </c>
      <c r="AC11" s="14">
        <v>0.212014331907702</v>
      </c>
      <c r="AD11" s="14">
        <v>9.6625988801533294E-2</v>
      </c>
      <c r="AE11">
        <v>1.6</v>
      </c>
      <c r="AF11">
        <v>470</v>
      </c>
      <c r="AG11" s="14">
        <v>0.52480549904192497</v>
      </c>
      <c r="AH11" s="14">
        <v>0.30751475176375398</v>
      </c>
      <c r="AI11" s="14">
        <v>5.8380517617012198E-2</v>
      </c>
      <c r="AJ11">
        <v>1.1000000000000001</v>
      </c>
      <c r="AK11">
        <v>493</v>
      </c>
      <c r="AL11" s="14">
        <v>0.30589165410889901</v>
      </c>
      <c r="AM11" s="14">
        <v>0.134310717618565</v>
      </c>
      <c r="AN11" s="14">
        <v>6.4315350615039096E-2</v>
      </c>
      <c r="AO11">
        <v>1.1000000000000001</v>
      </c>
      <c r="AP11">
        <v>192</v>
      </c>
      <c r="AQ11" s="14">
        <v>1.4161111367964101E-2</v>
      </c>
      <c r="AR11" s="14">
        <v>3.0052110867658698E-2</v>
      </c>
      <c r="AS11" s="14">
        <v>0.150193516100327</v>
      </c>
      <c r="AT11">
        <v>1.4</v>
      </c>
      <c r="AU11">
        <v>367</v>
      </c>
      <c r="AV11" s="14">
        <v>0.20614326128212401</v>
      </c>
      <c r="AW11" s="14">
        <v>0.104164663956742</v>
      </c>
      <c r="AX11" s="14">
        <v>7.1687296901527905E-2</v>
      </c>
      <c r="AY11">
        <v>1.3</v>
      </c>
      <c r="AZ11">
        <v>417</v>
      </c>
      <c r="BA11" s="14">
        <v>0.192233535560311</v>
      </c>
      <c r="BB11" s="14">
        <v>0.110435292899338</v>
      </c>
      <c r="BC11" s="14">
        <v>7.3185155310067807E-2</v>
      </c>
      <c r="BD11">
        <v>1.3</v>
      </c>
      <c r="BE11">
        <v>94</v>
      </c>
      <c r="BF11" s="14">
        <v>3.2225560880193502E-3</v>
      </c>
      <c r="BG11" s="14">
        <v>1.9506487115578799E-2</v>
      </c>
      <c r="BH11" s="14">
        <v>0.21015577064600999</v>
      </c>
      <c r="BI11">
        <v>1.6</v>
      </c>
    </row>
    <row r="12" spans="1:61" x14ac:dyDescent="0.25">
      <c r="A12" t="s">
        <v>913</v>
      </c>
      <c r="B12">
        <v>476</v>
      </c>
      <c r="C12" s="14">
        <v>0.29069140990358899</v>
      </c>
      <c r="D12" s="14">
        <v>9.7348808441767506E-2</v>
      </c>
      <c r="E12" s="14">
        <v>7.3999930450117102E-2</v>
      </c>
      <c r="F12">
        <v>1.1000000000000001</v>
      </c>
      <c r="G12">
        <v>610</v>
      </c>
      <c r="H12" s="14">
        <v>0.36296565213858401</v>
      </c>
      <c r="I12" s="14">
        <v>0.224731477140929</v>
      </c>
      <c r="J12" s="14">
        <v>6.1201913360496102E-2</v>
      </c>
      <c r="K12">
        <v>1</v>
      </c>
      <c r="L12">
        <v>227</v>
      </c>
      <c r="M12" s="14">
        <v>2.7018610589981E-2</v>
      </c>
      <c r="N12" s="14">
        <v>2.5965565546982799E-2</v>
      </c>
      <c r="O12" s="14">
        <v>0.12785266225716199</v>
      </c>
      <c r="P12">
        <v>1.4</v>
      </c>
      <c r="Q12">
        <v>496</v>
      </c>
      <c r="R12" s="14">
        <v>0.37265449478151902</v>
      </c>
      <c r="S12" s="14">
        <v>0.21909382308348699</v>
      </c>
      <c r="T12" s="14">
        <v>6.0381382571252203E-2</v>
      </c>
      <c r="U12">
        <v>1.1000000000000001</v>
      </c>
      <c r="V12">
        <v>433</v>
      </c>
      <c r="W12" s="14">
        <v>7.1126180960671595E-2</v>
      </c>
      <c r="X12" s="14">
        <v>2.0424864793445501E-2</v>
      </c>
      <c r="Y12" s="14">
        <v>9.7836847371747193E-2</v>
      </c>
      <c r="Z12">
        <v>1.3</v>
      </c>
      <c r="AA12">
        <v>84</v>
      </c>
      <c r="AB12" s="14">
        <v>8.5884865307817005E-4</v>
      </c>
      <c r="AC12" s="14">
        <v>5.8493083381953803E-2</v>
      </c>
      <c r="AD12" s="14">
        <v>0.27440742188884598</v>
      </c>
      <c r="AE12">
        <v>1.4</v>
      </c>
      <c r="AF12">
        <v>624</v>
      </c>
      <c r="AG12" s="14">
        <v>0.60028367147414496</v>
      </c>
      <c r="AH12" s="14">
        <v>0.35174190163441799</v>
      </c>
      <c r="AI12" s="14">
        <v>5.56513054310094E-2</v>
      </c>
      <c r="AJ12">
        <v>1</v>
      </c>
      <c r="AK12">
        <v>143</v>
      </c>
      <c r="AL12" s="14">
        <v>4.3049842046804399E-2</v>
      </c>
      <c r="AM12" s="14">
        <v>5.1359303901065301E-2</v>
      </c>
      <c r="AN12" s="14">
        <v>0.113141879686727</v>
      </c>
      <c r="AO12">
        <v>1.5</v>
      </c>
      <c r="AP12">
        <v>534</v>
      </c>
      <c r="AQ12" s="14">
        <v>0.76010188888300201</v>
      </c>
      <c r="AR12" s="14">
        <v>0.41469783329737597</v>
      </c>
      <c r="AS12" s="14">
        <v>5.12255008909158E-2</v>
      </c>
      <c r="AT12">
        <v>1.1000000000000001</v>
      </c>
      <c r="AU12">
        <v>265</v>
      </c>
      <c r="AV12" s="14">
        <v>0.35746065729056498</v>
      </c>
      <c r="AW12" s="14">
        <v>0.18062569211742999</v>
      </c>
      <c r="AX12" s="14">
        <v>6.1087825090550801E-2</v>
      </c>
      <c r="AY12">
        <v>1.5</v>
      </c>
      <c r="AZ12">
        <v>555</v>
      </c>
      <c r="BA12" s="14">
        <v>0.46904590895366399</v>
      </c>
      <c r="BB12" s="14">
        <v>0.26945986394908999</v>
      </c>
      <c r="BC12" s="14">
        <v>5.6760362858045497E-2</v>
      </c>
      <c r="BD12">
        <v>1.1000000000000001</v>
      </c>
      <c r="BE12">
        <v>86</v>
      </c>
      <c r="BF12" s="14">
        <v>2.35394967749297E-2</v>
      </c>
      <c r="BG12" s="14">
        <v>6.3327630200754201E-2</v>
      </c>
      <c r="BH12" s="14">
        <v>0.13242935563181801</v>
      </c>
      <c r="BI12">
        <v>1.6</v>
      </c>
    </row>
    <row r="13" spans="1:61" x14ac:dyDescent="0.25">
      <c r="A13" t="s">
        <v>914</v>
      </c>
      <c r="B13">
        <v>20</v>
      </c>
      <c r="C13" s="14">
        <v>8.4318492854091806E-3</v>
      </c>
      <c r="D13" s="14">
        <v>5.3049143400932697E-2</v>
      </c>
      <c r="E13" s="14">
        <v>0.248542218028586</v>
      </c>
      <c r="F13">
        <v>2.4</v>
      </c>
      <c r="G13">
        <v>10</v>
      </c>
      <c r="H13" s="14">
        <v>5.5924178916533202E-5</v>
      </c>
      <c r="I13" s="14">
        <v>2.6986240437114899E-3</v>
      </c>
      <c r="J13" s="14">
        <v>0.43788049296819798</v>
      </c>
      <c r="K13">
        <v>3.9</v>
      </c>
      <c r="L13">
        <v>23</v>
      </c>
      <c r="M13" s="14">
        <v>2.16325549075024E-5</v>
      </c>
      <c r="N13" s="14">
        <v>2.3259478214730201E-4</v>
      </c>
      <c r="O13" s="14">
        <v>0.50254285062985904</v>
      </c>
      <c r="P13">
        <v>3.8</v>
      </c>
      <c r="Q13">
        <v>160</v>
      </c>
      <c r="R13" s="14">
        <v>1.8073342272665899E-2</v>
      </c>
      <c r="S13" s="14">
        <v>3.6874272187249299E-2</v>
      </c>
      <c r="T13" s="14">
        <v>0.14182855986661799</v>
      </c>
      <c r="U13">
        <v>1.7</v>
      </c>
      <c r="V13">
        <v>226</v>
      </c>
      <c r="W13" s="14">
        <v>5.2146261969768697E-3</v>
      </c>
      <c r="X13" s="14">
        <v>5.2206659774453601E-3</v>
      </c>
      <c r="Y13" s="14">
        <v>0.19250800878534299</v>
      </c>
      <c r="Z13">
        <v>1.6</v>
      </c>
      <c r="AA13">
        <v>586</v>
      </c>
      <c r="AB13" s="14">
        <v>0.68193268211426605</v>
      </c>
      <c r="AC13" s="14">
        <v>0.52127489815382899</v>
      </c>
      <c r="AD13" s="14">
        <v>5.2214232185221997E-2</v>
      </c>
      <c r="AE13">
        <v>1</v>
      </c>
      <c r="AF13">
        <v>553</v>
      </c>
      <c r="AG13" s="14">
        <v>0.74324464728456796</v>
      </c>
      <c r="AH13" s="14">
        <v>0.435511239167091</v>
      </c>
      <c r="AI13" s="14">
        <v>5.2189359286826699E-2</v>
      </c>
      <c r="AJ13">
        <v>1.1000000000000001</v>
      </c>
      <c r="AK13">
        <v>563</v>
      </c>
      <c r="AL13" s="14">
        <v>0.89240282604255905</v>
      </c>
      <c r="AM13" s="14">
        <v>0.39183567894252203</v>
      </c>
      <c r="AN13" s="14">
        <v>5.02397698410997E-2</v>
      </c>
      <c r="AO13">
        <v>1.1000000000000001</v>
      </c>
      <c r="AP13">
        <v>478</v>
      </c>
      <c r="AQ13" s="14">
        <v>0.59502950880870498</v>
      </c>
      <c r="AR13" s="14">
        <v>0.32463733041578302</v>
      </c>
      <c r="AS13" s="14">
        <v>5.3742106508848801E-2</v>
      </c>
      <c r="AT13">
        <v>1.1000000000000001</v>
      </c>
      <c r="AU13">
        <v>496</v>
      </c>
      <c r="AV13" s="14">
        <v>0.59689857315942696</v>
      </c>
      <c r="AW13" s="14">
        <v>0.301614221598628</v>
      </c>
      <c r="AX13" s="14">
        <v>5.3565694825865498E-2</v>
      </c>
      <c r="AY13">
        <v>1.1000000000000001</v>
      </c>
      <c r="AZ13">
        <v>458</v>
      </c>
      <c r="BA13" s="14">
        <v>0.39039561002403</v>
      </c>
      <c r="BB13" s="14">
        <v>0.22427644278587899</v>
      </c>
      <c r="BC13" s="14">
        <v>5.96098089595462E-2</v>
      </c>
      <c r="BD13">
        <v>1.2</v>
      </c>
      <c r="BE13">
        <v>543</v>
      </c>
      <c r="BF13" s="14">
        <v>0.61853507777385897</v>
      </c>
      <c r="BG13" s="14">
        <v>0.41600677624909199</v>
      </c>
      <c r="BH13" s="14">
        <v>5.3278992981798799E-2</v>
      </c>
      <c r="BI13">
        <v>1.1000000000000001</v>
      </c>
    </row>
    <row r="14" spans="1:61" x14ac:dyDescent="0.25">
      <c r="A14" t="s">
        <v>915</v>
      </c>
      <c r="B14">
        <v>573</v>
      </c>
      <c r="C14" s="14">
        <v>0.62476225195243895</v>
      </c>
      <c r="D14" s="14">
        <v>0.209224829887945</v>
      </c>
      <c r="E14" s="14">
        <v>5.4914970224420601E-2</v>
      </c>
      <c r="F14">
        <v>1.1000000000000001</v>
      </c>
      <c r="G14">
        <v>419</v>
      </c>
      <c r="H14" s="14">
        <v>0.21474638619139999</v>
      </c>
      <c r="I14" s="14">
        <v>0.15899559687575099</v>
      </c>
      <c r="J14" s="14">
        <v>7.1434491761657504E-2</v>
      </c>
      <c r="K14">
        <v>1.2</v>
      </c>
      <c r="L14">
        <v>430</v>
      </c>
      <c r="M14" s="14">
        <v>0.120203038648941</v>
      </c>
      <c r="N14" s="14">
        <v>6.9343769858188395E-2</v>
      </c>
      <c r="O14" s="14">
        <v>8.4827735263306295E-2</v>
      </c>
      <c r="P14">
        <v>1.2</v>
      </c>
      <c r="Q14">
        <v>395</v>
      </c>
      <c r="R14" s="14">
        <v>0.157695649409995</v>
      </c>
      <c r="S14" s="14">
        <v>0.10282523160429601</v>
      </c>
      <c r="T14" s="14">
        <v>7.7604149590139504E-2</v>
      </c>
      <c r="U14">
        <v>1.3</v>
      </c>
      <c r="V14">
        <v>282</v>
      </c>
      <c r="W14" s="14">
        <v>2.3193416231963099E-2</v>
      </c>
      <c r="X14" s="14">
        <v>1.33206193341912E-2</v>
      </c>
      <c r="Y14" s="14">
        <v>0.13292861252376001</v>
      </c>
      <c r="Z14">
        <v>1.3</v>
      </c>
      <c r="AA14">
        <v>596</v>
      </c>
      <c r="AB14" s="14">
        <v>0.76331209724768301</v>
      </c>
      <c r="AC14" s="14">
        <v>0.58348198610856405</v>
      </c>
      <c r="AD14" s="14">
        <v>5.1191797494629702E-2</v>
      </c>
      <c r="AE14">
        <v>1</v>
      </c>
      <c r="AF14">
        <v>503</v>
      </c>
      <c r="AG14" s="14">
        <v>0.38285620427880501</v>
      </c>
      <c r="AH14" s="14">
        <v>0.224338218320773</v>
      </c>
      <c r="AI14" s="14">
        <v>6.6073465832451606E-2</v>
      </c>
      <c r="AJ14">
        <v>1.1000000000000001</v>
      </c>
      <c r="AK14">
        <v>417</v>
      </c>
      <c r="AL14" s="14">
        <v>0.118799154231916</v>
      </c>
      <c r="AM14" s="14">
        <v>7.7656842370937298E-2</v>
      </c>
      <c r="AN14" s="14">
        <v>8.5119129469091295E-2</v>
      </c>
      <c r="AO14">
        <v>1.2</v>
      </c>
      <c r="AP14">
        <v>205</v>
      </c>
      <c r="AQ14" s="14">
        <v>2.0516358740327802E-3</v>
      </c>
      <c r="AR14" s="14">
        <v>7.2783988819630097E-3</v>
      </c>
      <c r="AS14" s="14">
        <v>0.23094895824315301</v>
      </c>
      <c r="AT14">
        <v>1.4</v>
      </c>
      <c r="AU14">
        <v>578</v>
      </c>
      <c r="AV14" s="14">
        <v>0.63478349606028905</v>
      </c>
      <c r="AW14" s="14">
        <v>0.32075756025763302</v>
      </c>
      <c r="AX14" s="14">
        <v>5.2869095863019799E-2</v>
      </c>
      <c r="AY14">
        <v>1.1000000000000001</v>
      </c>
      <c r="AZ14">
        <v>414</v>
      </c>
      <c r="BA14" s="14">
        <v>5.6719282878661903E-2</v>
      </c>
      <c r="BB14" s="14">
        <v>6.5168760481754906E-2</v>
      </c>
      <c r="BC14" s="14">
        <v>0.104295779298698</v>
      </c>
      <c r="BD14">
        <v>1.3</v>
      </c>
      <c r="BE14">
        <v>385</v>
      </c>
      <c r="BF14" s="14">
        <v>8.4482101463895606E-2</v>
      </c>
      <c r="BG14" s="14">
        <v>0.11363988217849499</v>
      </c>
      <c r="BH14" s="14">
        <v>9.3907908364075005E-2</v>
      </c>
      <c r="BI14">
        <v>1.2</v>
      </c>
    </row>
    <row r="15" spans="1:61" x14ac:dyDescent="0.25">
      <c r="A15" t="s">
        <v>916</v>
      </c>
      <c r="B15">
        <v>13</v>
      </c>
      <c r="C15" s="14">
        <v>2.5037603341727499E-2</v>
      </c>
      <c r="D15" s="14">
        <v>7.0838120320278503E-2</v>
      </c>
      <c r="E15" s="14">
        <v>0.181320169086612</v>
      </c>
      <c r="F15">
        <v>2.7</v>
      </c>
      <c r="G15">
        <v>39</v>
      </c>
      <c r="H15" s="14">
        <v>3.1624101343235698E-2</v>
      </c>
      <c r="I15" s="14">
        <v>7.8320700223241294E-2</v>
      </c>
      <c r="J15" s="14">
        <v>0.122752114607875</v>
      </c>
      <c r="K15">
        <v>2.2999999999999998</v>
      </c>
      <c r="L15">
        <v>259</v>
      </c>
      <c r="M15" s="14">
        <v>9.9969594335580295E-2</v>
      </c>
      <c r="N15" s="14">
        <v>6.9343769858188395E-2</v>
      </c>
      <c r="O15" s="14">
        <v>8.9488176064949299E-2</v>
      </c>
      <c r="P15">
        <v>1.8</v>
      </c>
      <c r="Q15">
        <v>461</v>
      </c>
      <c r="R15" s="14">
        <v>0.53526360859514799</v>
      </c>
      <c r="S15" s="14">
        <v>0.314696191799133</v>
      </c>
      <c r="T15" s="14">
        <v>5.49245195451704E-2</v>
      </c>
      <c r="U15">
        <v>1.2</v>
      </c>
      <c r="V15">
        <v>341</v>
      </c>
      <c r="W15" s="14">
        <v>0.17095441720303201</v>
      </c>
      <c r="X15" s="14">
        <v>4.9091921006484601E-2</v>
      </c>
      <c r="Y15" s="14">
        <v>7.5772334616272696E-2</v>
      </c>
      <c r="Z15">
        <v>1.5</v>
      </c>
      <c r="AA15">
        <v>315</v>
      </c>
      <c r="AB15" s="14">
        <v>0.418469138162961</v>
      </c>
      <c r="AC15" s="14">
        <v>0.31988121862718899</v>
      </c>
      <c r="AD15" s="14">
        <v>5.8799282723936599E-2</v>
      </c>
      <c r="AE15">
        <v>1.2</v>
      </c>
      <c r="AF15">
        <v>367</v>
      </c>
      <c r="AG15" s="14">
        <v>0.353221402400965</v>
      </c>
      <c r="AH15" s="14">
        <v>0.20697342553626799</v>
      </c>
      <c r="AI15" s="14">
        <v>6.8285846020066002E-2</v>
      </c>
      <c r="AJ15">
        <v>1.3</v>
      </c>
      <c r="AK15">
        <v>401</v>
      </c>
      <c r="AL15" s="14">
        <v>0.1691971013578</v>
      </c>
      <c r="AM15" s="14">
        <v>7.7656842370937298E-2</v>
      </c>
      <c r="AN15" s="14">
        <v>7.6693863891157399E-2</v>
      </c>
      <c r="AO15">
        <v>1.2</v>
      </c>
      <c r="AP15">
        <v>253</v>
      </c>
      <c r="AQ15" s="14">
        <v>0.34802419900353299</v>
      </c>
      <c r="AR15" s="14">
        <v>0.18987570399793499</v>
      </c>
      <c r="AS15" s="14">
        <v>6.1945169752907897E-2</v>
      </c>
      <c r="AT15">
        <v>1.7</v>
      </c>
      <c r="AU15">
        <v>177</v>
      </c>
      <c r="AV15" s="14">
        <v>2.0313420592235999E-2</v>
      </c>
      <c r="AW15" s="14">
        <v>3.2463765250201997E-2</v>
      </c>
      <c r="AX15" s="14">
        <v>0.137608538471652</v>
      </c>
      <c r="AY15">
        <v>1.5</v>
      </c>
      <c r="AZ15">
        <v>247</v>
      </c>
      <c r="BA15" s="14">
        <v>0.15712902777417201</v>
      </c>
      <c r="BB15" s="14">
        <v>9.0268277876961303E-2</v>
      </c>
      <c r="BC15" s="14">
        <v>7.7686792498512194E-2</v>
      </c>
      <c r="BD15">
        <v>2.2000000000000002</v>
      </c>
      <c r="BE15">
        <v>226</v>
      </c>
      <c r="BF15" s="14">
        <v>0.88829146764328304</v>
      </c>
      <c r="BG15" s="14">
        <v>0.59743623781828903</v>
      </c>
      <c r="BH15" s="14">
        <v>5.02585815593014E-2</v>
      </c>
      <c r="BI15">
        <v>1.4</v>
      </c>
    </row>
    <row r="16" spans="1:61" x14ac:dyDescent="0.25">
      <c r="A16" t="s">
        <v>917</v>
      </c>
      <c r="B16">
        <v>122</v>
      </c>
      <c r="C16" s="14">
        <v>8.0949300609970298E-2</v>
      </c>
      <c r="D16" s="14">
        <v>8.4277747077760895E-2</v>
      </c>
      <c r="E16" s="14">
        <v>0.122246898273193</v>
      </c>
      <c r="F16">
        <v>2.8</v>
      </c>
      <c r="G16">
        <v>148</v>
      </c>
      <c r="H16" s="14">
        <v>3.0527977552313901E-2</v>
      </c>
      <c r="I16" s="14">
        <v>7.6619167704677499E-2</v>
      </c>
      <c r="J16" s="14">
        <v>0.123883704250959</v>
      </c>
      <c r="K16">
        <v>1.4</v>
      </c>
      <c r="L16">
        <v>283</v>
      </c>
      <c r="M16" s="14">
        <v>0.38536734260368399</v>
      </c>
      <c r="N16" s="14">
        <v>0.18272967300581799</v>
      </c>
      <c r="O16" s="14">
        <v>6.0168816352744799E-2</v>
      </c>
      <c r="P16">
        <v>1.6</v>
      </c>
      <c r="Q16">
        <v>13</v>
      </c>
      <c r="R16" s="14">
        <v>1.08269857244142E-2</v>
      </c>
      <c r="S16" s="14">
        <v>2.7821386508021299E-2</v>
      </c>
      <c r="T16" s="14">
        <v>0.16141670688693999</v>
      </c>
      <c r="U16">
        <v>4.0999999999999996</v>
      </c>
      <c r="V16">
        <v>308</v>
      </c>
      <c r="W16" s="14">
        <v>0.43208357309953299</v>
      </c>
      <c r="X16" s="14">
        <v>0.124078763133741</v>
      </c>
      <c r="Y16" s="14">
        <v>5.7994594086576499E-2</v>
      </c>
      <c r="Z16">
        <v>1.7</v>
      </c>
      <c r="AA16">
        <v>15</v>
      </c>
      <c r="AB16" s="14">
        <v>4.2577428245932601E-2</v>
      </c>
      <c r="AC16" s="14">
        <v>0.19527919826694701</v>
      </c>
      <c r="AD16" s="14">
        <v>0.113476908721101</v>
      </c>
      <c r="AE16">
        <v>2.4</v>
      </c>
      <c r="AF16">
        <v>183</v>
      </c>
      <c r="AG16" s="14">
        <v>0.353442274400872</v>
      </c>
      <c r="AH16" s="14">
        <v>0.207102847576141</v>
      </c>
      <c r="AI16" s="14">
        <v>6.8268328420876406E-2</v>
      </c>
      <c r="AJ16">
        <v>3.5</v>
      </c>
      <c r="AK16">
        <v>531</v>
      </c>
      <c r="AL16" s="14">
        <v>0.38678022580652799</v>
      </c>
      <c r="AM16" s="14">
        <v>0.169827221471859</v>
      </c>
      <c r="AN16" s="14">
        <v>6.0106696641285998E-2</v>
      </c>
      <c r="AO16">
        <v>1.1000000000000001</v>
      </c>
      <c r="AP16">
        <v>358</v>
      </c>
      <c r="AQ16" s="14">
        <v>0.113631450375104</v>
      </c>
      <c r="AR16" s="14">
        <v>0.103700358101163</v>
      </c>
      <c r="AS16" s="14">
        <v>8.6229258077296395E-2</v>
      </c>
      <c r="AT16">
        <v>1.3</v>
      </c>
      <c r="AU16">
        <v>212</v>
      </c>
      <c r="AV16" s="14">
        <v>0.49409616714607302</v>
      </c>
      <c r="AW16" s="14">
        <v>0.24966792944372601</v>
      </c>
      <c r="AX16" s="14">
        <v>5.6014005381807098E-2</v>
      </c>
      <c r="AY16">
        <v>3.2</v>
      </c>
      <c r="AZ16">
        <v>241</v>
      </c>
      <c r="BA16" s="14">
        <v>0.72616766294763002</v>
      </c>
      <c r="BB16" s="14">
        <v>0.417172468466039</v>
      </c>
      <c r="BC16" s="14">
        <v>5.15522044459207E-2</v>
      </c>
      <c r="BD16">
        <v>2.8</v>
      </c>
      <c r="BE16">
        <v>403</v>
      </c>
      <c r="BF16" s="14">
        <v>0.282590067985723</v>
      </c>
      <c r="BG16" s="14">
        <v>0.19006098022096801</v>
      </c>
      <c r="BH16" s="14">
        <v>6.5833552691273098E-2</v>
      </c>
      <c r="BI16">
        <v>1.2</v>
      </c>
    </row>
    <row r="17" spans="1:61" x14ac:dyDescent="0.25">
      <c r="A17" t="s">
        <v>918</v>
      </c>
      <c r="B17">
        <v>455</v>
      </c>
      <c r="C17" s="14">
        <v>0.94440596910048202</v>
      </c>
      <c r="D17" s="14">
        <v>0.31626939305745699</v>
      </c>
      <c r="E17" s="14">
        <v>5.00986983777695E-2</v>
      </c>
      <c r="F17">
        <v>1.2</v>
      </c>
      <c r="G17">
        <v>196</v>
      </c>
      <c r="H17" s="14">
        <v>6.8420913458442298E-2</v>
      </c>
      <c r="I17" s="14">
        <v>0.12708915726529901</v>
      </c>
      <c r="J17" s="14">
        <v>9.9661538022707497E-2</v>
      </c>
      <c r="K17">
        <v>1.7</v>
      </c>
      <c r="L17">
        <v>144</v>
      </c>
      <c r="M17" s="14">
        <v>3.07077985375553E-2</v>
      </c>
      <c r="N17" s="14">
        <v>2.9121440065909599E-2</v>
      </c>
      <c r="O17" s="14">
        <v>0.123694842707867</v>
      </c>
      <c r="P17">
        <v>1.9</v>
      </c>
      <c r="Q17">
        <v>192</v>
      </c>
      <c r="R17" s="14">
        <v>1.7000466459473298E-2</v>
      </c>
      <c r="S17" s="14">
        <v>3.6874272187249299E-2</v>
      </c>
      <c r="T17" s="14">
        <v>0.144074918416912</v>
      </c>
      <c r="U17">
        <v>1.4</v>
      </c>
      <c r="V17">
        <v>223</v>
      </c>
      <c r="W17" s="14">
        <v>1.32228766637416E-2</v>
      </c>
      <c r="X17" s="14">
        <v>9.1286679065246106E-3</v>
      </c>
      <c r="Y17" s="14">
        <v>0.15356243271999001</v>
      </c>
      <c r="Z17">
        <v>1.6</v>
      </c>
      <c r="AA17">
        <v>449</v>
      </c>
      <c r="AB17" s="14">
        <v>0.47298114438682898</v>
      </c>
      <c r="AC17" s="14">
        <v>0.36155064031322198</v>
      </c>
      <c r="AD17" s="14">
        <v>5.6884155348050101E-2</v>
      </c>
      <c r="AE17">
        <v>1.1000000000000001</v>
      </c>
      <c r="AF17">
        <v>476</v>
      </c>
      <c r="AG17" s="14">
        <v>0.92373172731053699</v>
      </c>
      <c r="AH17" s="14">
        <v>0.54126935281505195</v>
      </c>
      <c r="AI17" s="14">
        <v>5.0186063525214097E-2</v>
      </c>
      <c r="AJ17">
        <v>1.1000000000000001</v>
      </c>
      <c r="AK17">
        <v>272</v>
      </c>
      <c r="AL17" s="14">
        <v>0.20832883834531099</v>
      </c>
      <c r="AM17" s="14">
        <v>9.1472897030526898E-2</v>
      </c>
      <c r="AN17" s="14">
        <v>7.2084133791086302E-2</v>
      </c>
      <c r="AO17">
        <v>1.4</v>
      </c>
      <c r="AP17">
        <v>276</v>
      </c>
      <c r="AQ17" s="14">
        <v>0.154993752476423</v>
      </c>
      <c r="AR17" s="14">
        <v>0.103700358101163</v>
      </c>
      <c r="AS17" s="14">
        <v>7.8715080402693594E-2</v>
      </c>
      <c r="AT17">
        <v>1.5</v>
      </c>
      <c r="AU17">
        <v>402</v>
      </c>
      <c r="AV17" s="14">
        <v>0.12879278851675299</v>
      </c>
      <c r="AW17" s="14">
        <v>7.8486263253989996E-2</v>
      </c>
      <c r="AX17" s="14">
        <v>8.2378916577470596E-2</v>
      </c>
      <c r="AY17">
        <v>1.2</v>
      </c>
      <c r="AZ17">
        <v>379</v>
      </c>
      <c r="BA17" s="14">
        <v>0.133744856229078</v>
      </c>
      <c r="BB17" s="14">
        <v>9.0268277876961303E-2</v>
      </c>
      <c r="BC17" s="14">
        <v>8.1469731442634696E-2</v>
      </c>
      <c r="BD17">
        <v>1.3</v>
      </c>
      <c r="BE17">
        <v>547</v>
      </c>
      <c r="BF17" s="14">
        <v>0.69862224671802298</v>
      </c>
      <c r="BG17" s="14">
        <v>0.469870827244045</v>
      </c>
      <c r="BH17" s="14">
        <v>5.1974861349338097E-2</v>
      </c>
      <c r="BI17">
        <v>1.1000000000000001</v>
      </c>
    </row>
    <row r="18" spans="1:61" x14ac:dyDescent="0.25">
      <c r="A18" t="s">
        <v>919</v>
      </c>
      <c r="B18">
        <v>41</v>
      </c>
      <c r="C18" s="14">
        <v>9.3520602044443405E-3</v>
      </c>
      <c r="D18" s="14">
        <v>5.3049143400932697E-2</v>
      </c>
      <c r="E18" s="14">
        <v>0.24163137018889899</v>
      </c>
      <c r="F18">
        <v>2</v>
      </c>
      <c r="G18">
        <v>597</v>
      </c>
      <c r="H18" s="14">
        <v>0.831862303866301</v>
      </c>
      <c r="I18" s="14">
        <v>0.51505051021839598</v>
      </c>
      <c r="J18" s="14">
        <v>5.0591354272260303E-2</v>
      </c>
      <c r="K18">
        <v>1</v>
      </c>
      <c r="L18">
        <v>346</v>
      </c>
      <c r="M18" s="14">
        <v>0.28915294223089499</v>
      </c>
      <c r="N18" s="14">
        <v>0.13710768075347701</v>
      </c>
      <c r="O18" s="14">
        <v>6.5388894554751803E-2</v>
      </c>
      <c r="P18">
        <v>1.4</v>
      </c>
      <c r="Q18">
        <v>105</v>
      </c>
      <c r="R18" s="14">
        <v>1.0295880828798801E-2</v>
      </c>
      <c r="S18" s="14">
        <v>2.7821386508021299E-2</v>
      </c>
      <c r="T18" s="14">
        <v>0.16343629369554399</v>
      </c>
      <c r="U18">
        <v>2</v>
      </c>
      <c r="V18">
        <v>49</v>
      </c>
      <c r="W18" s="14">
        <v>1.98707014083088E-4</v>
      </c>
      <c r="X18" s="14">
        <v>4.5649169870661102E-4</v>
      </c>
      <c r="Y18" s="14">
        <v>0.38077351882760102</v>
      </c>
      <c r="Z18">
        <v>2.9</v>
      </c>
      <c r="AA18">
        <v>174</v>
      </c>
      <c r="AB18" s="14">
        <v>0.44414159501322997</v>
      </c>
      <c r="AC18" s="14">
        <v>0.33950545380607899</v>
      </c>
      <c r="AD18" s="14">
        <v>5.7849396494974697E-2</v>
      </c>
      <c r="AE18">
        <v>1.4</v>
      </c>
      <c r="AF18">
        <v>23</v>
      </c>
      <c r="AG18" s="14">
        <v>7.5421908330208705E-5</v>
      </c>
      <c r="AH18" s="14">
        <v>2.1213207065905299E-3</v>
      </c>
      <c r="AI18" s="14">
        <v>0.64786881985450195</v>
      </c>
      <c r="AJ18">
        <v>3.1</v>
      </c>
      <c r="AK18">
        <v>67</v>
      </c>
      <c r="AL18" s="14">
        <v>2.0688557641298502E-3</v>
      </c>
      <c r="AM18" s="14">
        <v>6.8856642363769897E-3</v>
      </c>
      <c r="AN18" s="14">
        <v>0.23055327176128401</v>
      </c>
      <c r="AO18">
        <v>1.9</v>
      </c>
      <c r="AP18">
        <v>62</v>
      </c>
      <c r="AQ18" s="14">
        <v>2.1700937334334599E-5</v>
      </c>
      <c r="AR18" s="14">
        <v>2.3679277277670099E-4</v>
      </c>
      <c r="AS18" s="14">
        <v>0.50232347386883902</v>
      </c>
      <c r="AT18">
        <v>2.2999999999999998</v>
      </c>
      <c r="AU18">
        <v>163</v>
      </c>
      <c r="AV18" s="14">
        <v>4.3255198081366103E-2</v>
      </c>
      <c r="AW18" s="14">
        <v>4.7792545696002602E-2</v>
      </c>
      <c r="AX18" s="14">
        <v>0.112443074392304</v>
      </c>
      <c r="AY18">
        <v>1.6</v>
      </c>
      <c r="AZ18">
        <v>361</v>
      </c>
      <c r="BA18" s="14">
        <v>0.175791335798681</v>
      </c>
      <c r="BB18" s="14">
        <v>0.100989494894882</v>
      </c>
      <c r="BC18" s="14">
        <v>7.5148948746950606E-2</v>
      </c>
      <c r="BD18">
        <v>1.3</v>
      </c>
      <c r="BE18">
        <v>369</v>
      </c>
      <c r="BF18" s="14">
        <v>0.17707472908770699</v>
      </c>
      <c r="BG18" s="14">
        <v>0.154269043884111</v>
      </c>
      <c r="BH18" s="14">
        <v>7.5662912650083694E-2</v>
      </c>
      <c r="BI18">
        <v>1.2</v>
      </c>
    </row>
    <row r="19" spans="1:61" x14ac:dyDescent="0.25">
      <c r="A19" t="s">
        <v>920</v>
      </c>
      <c r="B19">
        <v>182</v>
      </c>
      <c r="C19" s="14">
        <v>0.19644570637971201</v>
      </c>
      <c r="D19" s="14">
        <v>9.0996462244999701E-2</v>
      </c>
      <c r="E19" s="14">
        <v>8.6903108144690003E-2</v>
      </c>
      <c r="F19">
        <v>1.7</v>
      </c>
      <c r="G19">
        <v>57</v>
      </c>
      <c r="H19" s="14">
        <v>3.02582203428871E-2</v>
      </c>
      <c r="I19" s="14">
        <v>7.6619167704677499E-2</v>
      </c>
      <c r="J19" s="14">
        <v>0.124169471571085</v>
      </c>
      <c r="K19">
        <v>2.1</v>
      </c>
      <c r="L19">
        <v>37</v>
      </c>
      <c r="M19" s="14">
        <v>2.93996742579871E-3</v>
      </c>
      <c r="N19" s="14">
        <v>6.9702233034888896E-3</v>
      </c>
      <c r="O19" s="14">
        <v>0.21428600899778399</v>
      </c>
      <c r="P19">
        <v>3</v>
      </c>
      <c r="Q19">
        <v>426</v>
      </c>
      <c r="R19" s="14">
        <v>0.39375469901058502</v>
      </c>
      <c r="S19" s="14">
        <v>0.23149921326963999</v>
      </c>
      <c r="T19" s="14">
        <v>5.9469762547849303E-2</v>
      </c>
      <c r="U19">
        <v>1.2</v>
      </c>
      <c r="V19">
        <v>183</v>
      </c>
      <c r="W19" s="14">
        <v>4.7919602574837003E-2</v>
      </c>
      <c r="X19" s="14">
        <v>1.98884453538925E-2</v>
      </c>
      <c r="Y19" s="14">
        <v>0.109310934877525</v>
      </c>
      <c r="Z19">
        <v>1.7</v>
      </c>
      <c r="AA19">
        <v>184</v>
      </c>
      <c r="AB19" s="14">
        <v>0.102472221328714</v>
      </c>
      <c r="AC19" s="14">
        <v>0.229799938362693</v>
      </c>
      <c r="AD19" s="14">
        <v>8.8852042511332302E-2</v>
      </c>
      <c r="AE19">
        <v>1.4</v>
      </c>
      <c r="AF19">
        <v>316</v>
      </c>
      <c r="AG19" s="14">
        <v>5.6436922691430101E-2</v>
      </c>
      <c r="AH19" s="14">
        <v>7.7474463747907396E-2</v>
      </c>
      <c r="AI19" s="14">
        <v>0.13892776920284799</v>
      </c>
      <c r="AJ19">
        <v>1.3</v>
      </c>
      <c r="AK19">
        <v>12</v>
      </c>
      <c r="AL19" s="14">
        <v>2.0291966799090801E-6</v>
      </c>
      <c r="AM19" s="14">
        <v>4.6330877771775199E-5</v>
      </c>
      <c r="AN19" s="14">
        <v>0.66961487198189495</v>
      </c>
      <c r="AO19">
        <v>3.2</v>
      </c>
      <c r="AP19">
        <v>8</v>
      </c>
      <c r="AQ19" s="14">
        <v>1.44339274732452E-6</v>
      </c>
      <c r="AR19" s="14">
        <v>2.6774624592679899E-5</v>
      </c>
      <c r="AS19" s="14">
        <v>0.69314553216092201</v>
      </c>
      <c r="AT19">
        <v>4.5999999999999996</v>
      </c>
      <c r="AU19">
        <v>50</v>
      </c>
      <c r="AV19" s="14">
        <v>4.2169656886159498E-4</v>
      </c>
      <c r="AW19" s="14">
        <v>2.9304941793169299E-3</v>
      </c>
      <c r="AX19" s="14">
        <v>0.33019338210813198</v>
      </c>
      <c r="AY19">
        <v>2.4</v>
      </c>
      <c r="AZ19">
        <v>33</v>
      </c>
      <c r="BA19" s="14">
        <v>2.14425768149895E-4</v>
      </c>
      <c r="BB19" s="14">
        <v>1.23184398818747E-3</v>
      </c>
      <c r="BC19" s="14">
        <v>0.37546983615937501</v>
      </c>
      <c r="BD19">
        <v>3.4</v>
      </c>
      <c r="BE19">
        <v>242</v>
      </c>
      <c r="BF19" s="14">
        <v>0.131441958970337</v>
      </c>
      <c r="BG19" s="14">
        <v>0.154269043884111</v>
      </c>
      <c r="BH19" s="14">
        <v>8.2636220832381299E-2</v>
      </c>
      <c r="BI19">
        <v>1.4</v>
      </c>
    </row>
    <row r="20" spans="1:61" x14ac:dyDescent="0.25">
      <c r="A20" t="s">
        <v>921</v>
      </c>
      <c r="B20">
        <v>297</v>
      </c>
      <c r="C20" s="14">
        <v>0.600780359747353</v>
      </c>
      <c r="D20" s="14">
        <v>0.20119360312717299</v>
      </c>
      <c r="E20" s="14">
        <v>5.5635697149324301E-2</v>
      </c>
      <c r="F20">
        <v>1.4</v>
      </c>
      <c r="G20">
        <v>179</v>
      </c>
      <c r="H20" s="14">
        <v>0.13376410742771799</v>
      </c>
      <c r="I20" s="14">
        <v>0.15899559687575099</v>
      </c>
      <c r="J20" s="14">
        <v>8.2212160960008607E-2</v>
      </c>
      <c r="K20">
        <v>1.9</v>
      </c>
      <c r="L20">
        <v>247</v>
      </c>
      <c r="M20" s="14">
        <v>5.2094122937911699E-2</v>
      </c>
      <c r="N20" s="14">
        <v>4.9402951405558497E-2</v>
      </c>
      <c r="O20" s="14">
        <v>0.107454665658928</v>
      </c>
      <c r="P20">
        <v>2.2000000000000002</v>
      </c>
      <c r="Q20">
        <v>208</v>
      </c>
      <c r="R20" s="14">
        <v>0.60688896810414095</v>
      </c>
      <c r="S20" s="14">
        <v>0.35680670989111302</v>
      </c>
      <c r="T20" s="14">
        <v>5.3372491133903299E-2</v>
      </c>
      <c r="U20">
        <v>2.7</v>
      </c>
      <c r="V20">
        <v>285</v>
      </c>
      <c r="W20" s="14">
        <v>0.476585676362413</v>
      </c>
      <c r="X20" s="14">
        <v>0.13685815645827301</v>
      </c>
      <c r="Y20" s="14">
        <v>5.6528546184665698E-2</v>
      </c>
      <c r="Z20">
        <v>3.1</v>
      </c>
      <c r="AA20">
        <v>415</v>
      </c>
      <c r="AB20" s="14">
        <v>0.81103140388985395</v>
      </c>
      <c r="AC20" s="14">
        <v>0.61995901289183397</v>
      </c>
      <c r="AD20" s="14">
        <v>5.07503166941939E-2</v>
      </c>
      <c r="AE20">
        <v>1.2</v>
      </c>
      <c r="AF20">
        <v>195</v>
      </c>
      <c r="AG20" s="14">
        <v>0.93058620864586405</v>
      </c>
      <c r="AH20" s="14">
        <v>0.54528580106140401</v>
      </c>
      <c r="AI20" s="14">
        <v>5.0154028539618797E-2</v>
      </c>
      <c r="AJ20">
        <v>2.1</v>
      </c>
      <c r="AK20">
        <v>483</v>
      </c>
      <c r="AL20" s="14">
        <v>0.57025032268519005</v>
      </c>
      <c r="AM20" s="14">
        <v>0.25038515772908099</v>
      </c>
      <c r="AN20" s="14">
        <v>5.4274730085500801E-2</v>
      </c>
      <c r="AO20">
        <v>1.1000000000000001</v>
      </c>
      <c r="AP20">
        <v>177</v>
      </c>
      <c r="AQ20" s="14">
        <v>2.4918169594716599E-2</v>
      </c>
      <c r="AR20" s="14">
        <v>4.0784706991786303E-2</v>
      </c>
      <c r="AS20" s="14">
        <v>0.130527177801703</v>
      </c>
      <c r="AT20">
        <v>1.5</v>
      </c>
      <c r="AU20">
        <v>213</v>
      </c>
      <c r="AV20" s="14">
        <v>0.91729007234089699</v>
      </c>
      <c r="AW20" s="14">
        <v>0.46350878288220199</v>
      </c>
      <c r="AX20" s="14">
        <v>5.0135756729929003E-2</v>
      </c>
      <c r="AY20">
        <v>2.2999999999999998</v>
      </c>
      <c r="AZ20">
        <v>240</v>
      </c>
      <c r="BA20" s="14">
        <v>0.39106906327024199</v>
      </c>
      <c r="BB20" s="14">
        <v>0.224663331609843</v>
      </c>
      <c r="BC20" s="14">
        <v>5.9581582391663397E-2</v>
      </c>
      <c r="BD20">
        <v>3.1</v>
      </c>
      <c r="BE20">
        <v>167</v>
      </c>
      <c r="BF20" s="14">
        <v>2.2052891514924899E-2</v>
      </c>
      <c r="BG20" s="14">
        <v>5.9328258886226198E-2</v>
      </c>
      <c r="BH20" s="14">
        <v>0.13463109220861599</v>
      </c>
      <c r="BI20">
        <v>1.3</v>
      </c>
    </row>
    <row r="21" spans="1:61" x14ac:dyDescent="0.25">
      <c r="A21" t="s">
        <v>922</v>
      </c>
      <c r="B21">
        <v>381</v>
      </c>
      <c r="C21" s="14">
        <v>0.62000860994140194</v>
      </c>
      <c r="D21" s="14">
        <v>0.207632896415653</v>
      </c>
      <c r="E21" s="14">
        <v>5.5052806910200598E-2</v>
      </c>
      <c r="F21">
        <v>1.3</v>
      </c>
      <c r="G21">
        <v>67</v>
      </c>
      <c r="H21" s="14">
        <v>2.09165830690594E-2</v>
      </c>
      <c r="I21" s="14">
        <v>6.4752884772357702E-2</v>
      </c>
      <c r="J21" s="14">
        <v>0.136433471312608</v>
      </c>
      <c r="K21">
        <v>2</v>
      </c>
      <c r="L21">
        <v>407</v>
      </c>
      <c r="M21" s="14">
        <v>0.336346116389384</v>
      </c>
      <c r="N21" s="14">
        <v>0.15948527306273499</v>
      </c>
      <c r="O21" s="14">
        <v>6.2559302501914396E-2</v>
      </c>
      <c r="P21">
        <v>1.3</v>
      </c>
      <c r="Q21">
        <v>249</v>
      </c>
      <c r="R21" s="14">
        <v>5.8308426444680803E-2</v>
      </c>
      <c r="S21" s="14">
        <v>6.8562254026948904E-2</v>
      </c>
      <c r="T21" s="14">
        <v>0.103490453465075</v>
      </c>
      <c r="U21">
        <v>1.6</v>
      </c>
      <c r="V21">
        <v>322</v>
      </c>
      <c r="W21" s="14">
        <v>0.12629681852840299</v>
      </c>
      <c r="X21" s="14">
        <v>3.6267875027780998E-2</v>
      </c>
      <c r="Y21" s="14">
        <v>8.28539843931895E-2</v>
      </c>
      <c r="Z21">
        <v>1.6</v>
      </c>
      <c r="AA21">
        <v>9</v>
      </c>
      <c r="AB21" s="14">
        <v>1.7578163618175899E-3</v>
      </c>
      <c r="AC21" s="14">
        <v>6.4497079129067394E-2</v>
      </c>
      <c r="AD21" s="14">
        <v>0.23833974240512201</v>
      </c>
      <c r="AE21">
        <v>2.5</v>
      </c>
      <c r="AF21">
        <v>165</v>
      </c>
      <c r="AG21" s="14">
        <v>2.1686064160699899E-2</v>
      </c>
      <c r="AH21" s="14">
        <v>5.0828618597060303E-2</v>
      </c>
      <c r="AI21" s="14">
        <v>0.18951030341981201</v>
      </c>
      <c r="AJ21">
        <v>1.5</v>
      </c>
      <c r="AK21">
        <v>406</v>
      </c>
      <c r="AL21" s="14">
        <v>0.15515915790988299</v>
      </c>
      <c r="AM21" s="14">
        <v>7.7656842370937298E-2</v>
      </c>
      <c r="AN21" s="14">
        <v>7.8690219516139095E-2</v>
      </c>
      <c r="AO21">
        <v>1.2</v>
      </c>
      <c r="AP21">
        <v>41</v>
      </c>
      <c r="AQ21" s="14">
        <v>3.3612040350224901E-3</v>
      </c>
      <c r="AR21" s="14">
        <v>1.1002872517335199E-2</v>
      </c>
      <c r="AS21" s="14">
        <v>0.20827639348823901</v>
      </c>
      <c r="AT21">
        <v>2.6</v>
      </c>
      <c r="AU21">
        <v>397</v>
      </c>
      <c r="AV21" s="14">
        <v>0.29165735600605402</v>
      </c>
      <c r="AW21" s="14">
        <v>0.14737513266225299</v>
      </c>
      <c r="AX21" s="14">
        <v>6.47436779121012E-2</v>
      </c>
      <c r="AY21">
        <v>1.2</v>
      </c>
      <c r="AZ21">
        <v>24</v>
      </c>
      <c r="BA21" s="14">
        <v>1.4517996936887999E-3</v>
      </c>
      <c r="BB21" s="14">
        <v>4.1701861211773297E-3</v>
      </c>
      <c r="BC21" s="14">
        <v>0.25641837087857899</v>
      </c>
      <c r="BD21">
        <v>3.8</v>
      </c>
      <c r="BE21">
        <v>4</v>
      </c>
      <c r="BF21" s="14">
        <v>1.0441358448002301E-3</v>
      </c>
      <c r="BG21" s="14">
        <v>9.7006910141728808E-3</v>
      </c>
      <c r="BH21" s="14">
        <v>0.264273716441493</v>
      </c>
      <c r="BI21">
        <v>3.1</v>
      </c>
    </row>
    <row r="22" spans="1:61" x14ac:dyDescent="0.25">
      <c r="A22" t="s">
        <v>923</v>
      </c>
      <c r="B22">
        <v>375</v>
      </c>
      <c r="C22" s="14">
        <v>0.71002824944252296</v>
      </c>
      <c r="D22" s="14">
        <v>0.237779314036655</v>
      </c>
      <c r="E22" s="14">
        <v>5.2825490454283697E-2</v>
      </c>
      <c r="F22">
        <v>1.3</v>
      </c>
      <c r="G22">
        <v>350</v>
      </c>
      <c r="H22" s="14">
        <v>0.50533617414286203</v>
      </c>
      <c r="I22" s="14">
        <v>0.31288069325223899</v>
      </c>
      <c r="J22" s="14">
        <v>5.5914326150090801E-2</v>
      </c>
      <c r="K22">
        <v>1.3</v>
      </c>
      <c r="L22">
        <v>367</v>
      </c>
      <c r="M22" s="14">
        <v>0.38559858601262398</v>
      </c>
      <c r="N22" s="14">
        <v>0.18283932171713599</v>
      </c>
      <c r="O22" s="14">
        <v>6.0158625694410203E-2</v>
      </c>
      <c r="P22">
        <v>1.4</v>
      </c>
      <c r="Q22">
        <v>606</v>
      </c>
      <c r="R22" s="14">
        <v>0.72505860561714797</v>
      </c>
      <c r="S22" s="14">
        <v>0.42628188868989098</v>
      </c>
      <c r="T22" s="14">
        <v>5.1565411972786003E-2</v>
      </c>
      <c r="U22">
        <v>1</v>
      </c>
      <c r="V22">
        <v>561</v>
      </c>
      <c r="W22" s="14">
        <v>0.50647801493646705</v>
      </c>
      <c r="X22" s="14">
        <v>0.14544215415769299</v>
      </c>
      <c r="Y22" s="14">
        <v>5.5669277041294797E-2</v>
      </c>
      <c r="Z22">
        <v>1.1000000000000001</v>
      </c>
      <c r="AA22">
        <v>535</v>
      </c>
      <c r="AB22" s="14">
        <v>0.80724401176613503</v>
      </c>
      <c r="AC22" s="14">
        <v>0.61706389949524598</v>
      </c>
      <c r="AD22" s="14">
        <v>5.0781377933978501E-2</v>
      </c>
      <c r="AE22">
        <v>1.1000000000000001</v>
      </c>
      <c r="AF22">
        <v>125</v>
      </c>
      <c r="AG22" s="14">
        <v>2.28476158768475E-3</v>
      </c>
      <c r="AH22" s="14">
        <v>1.33877768765549E-2</v>
      </c>
      <c r="AI22" s="14">
        <v>0.344547003345055</v>
      </c>
      <c r="AJ22">
        <v>1.6</v>
      </c>
      <c r="AK22">
        <v>60</v>
      </c>
      <c r="AL22" s="14">
        <v>2.94011802999261E-4</v>
      </c>
      <c r="AM22" s="14">
        <v>1.72614510161951E-3</v>
      </c>
      <c r="AN22" s="14">
        <v>0.33389569630210703</v>
      </c>
      <c r="AO22">
        <v>2</v>
      </c>
      <c r="AP22">
        <v>55</v>
      </c>
      <c r="AQ22" s="14">
        <v>2.1646016568066499E-7</v>
      </c>
      <c r="AR22" s="14">
        <v>7.9727380514396804E-6</v>
      </c>
      <c r="AS22" s="14">
        <v>0.81377812480508704</v>
      </c>
      <c r="AT22">
        <v>2.4</v>
      </c>
      <c r="AU22">
        <v>394</v>
      </c>
      <c r="AV22" s="14">
        <v>0.22532382391616901</v>
      </c>
      <c r="AW22" s="14">
        <v>0.11385664636184301</v>
      </c>
      <c r="AX22" s="14">
        <v>6.9827027740903297E-2</v>
      </c>
      <c r="AY22">
        <v>1.2</v>
      </c>
      <c r="AZ22">
        <v>229</v>
      </c>
      <c r="BA22" s="14">
        <v>1.36613348281197E-2</v>
      </c>
      <c r="BB22" s="14">
        <v>2.3544697995724902E-2</v>
      </c>
      <c r="BC22" s="14">
        <v>0.15230671541006799</v>
      </c>
      <c r="BD22">
        <v>1.5</v>
      </c>
      <c r="BE22">
        <v>397</v>
      </c>
      <c r="BF22" s="14">
        <v>0.57720942180851997</v>
      </c>
      <c r="BG22" s="14">
        <v>0.38821247074843401</v>
      </c>
      <c r="BH22" s="14">
        <v>5.4120346351045699E-2</v>
      </c>
      <c r="BI22">
        <v>1.2</v>
      </c>
    </row>
    <row r="23" spans="1:61" x14ac:dyDescent="0.25">
      <c r="A23" t="s">
        <v>924</v>
      </c>
      <c r="B23">
        <v>254</v>
      </c>
      <c r="C23" s="14">
        <v>0.61293122557967095</v>
      </c>
      <c r="D23" s="14">
        <v>0.20526277156494799</v>
      </c>
      <c r="E23" s="14">
        <v>5.5262571349295402E-2</v>
      </c>
      <c r="F23">
        <v>1.5</v>
      </c>
      <c r="G23">
        <v>291</v>
      </c>
      <c r="H23" s="14">
        <v>0.45137793703769002</v>
      </c>
      <c r="I23" s="14">
        <v>0.27947225843996698</v>
      </c>
      <c r="J23" s="14">
        <v>5.7597573141190697E-2</v>
      </c>
      <c r="K23">
        <v>1.4</v>
      </c>
      <c r="L23">
        <v>112</v>
      </c>
      <c r="M23" s="14">
        <v>3.7791467343795501E-2</v>
      </c>
      <c r="N23" s="14">
        <v>3.5839168018155801E-2</v>
      </c>
      <c r="O23" s="14">
        <v>0.117138863034442</v>
      </c>
      <c r="P23">
        <v>2.2000000000000002</v>
      </c>
      <c r="Q23">
        <v>573</v>
      </c>
      <c r="R23" s="14">
        <v>0.73716149445656598</v>
      </c>
      <c r="S23" s="14">
        <v>0.433397509790174</v>
      </c>
      <c r="T23" s="14">
        <v>5.1424704315040697E-2</v>
      </c>
      <c r="U23">
        <v>1.1000000000000001</v>
      </c>
      <c r="V23">
        <v>257</v>
      </c>
      <c r="W23" s="14">
        <v>1.3082175020942E-2</v>
      </c>
      <c r="X23" s="14">
        <v>9.1286679065246106E-3</v>
      </c>
      <c r="Y23" s="14">
        <v>0.15397581065701399</v>
      </c>
      <c r="Z23">
        <v>1.5</v>
      </c>
      <c r="AA23">
        <v>142</v>
      </c>
      <c r="AB23" s="14">
        <v>0.194194496389298</v>
      </c>
      <c r="AC23" s="14">
        <v>0.25162508658194399</v>
      </c>
      <c r="AD23" s="14">
        <v>7.3610871440396394E-2</v>
      </c>
      <c r="AE23">
        <v>1.6</v>
      </c>
      <c r="AF23">
        <v>522</v>
      </c>
      <c r="AG23" s="14">
        <v>0.52500650770924695</v>
      </c>
      <c r="AH23" s="14">
        <v>0.30763253469580498</v>
      </c>
      <c r="AI23" s="14">
        <v>5.8372222753322899E-2</v>
      </c>
      <c r="AJ23">
        <v>1.1000000000000001</v>
      </c>
      <c r="AK23">
        <v>580</v>
      </c>
      <c r="AL23" s="14">
        <v>0.73659181633862403</v>
      </c>
      <c r="AM23" s="14">
        <v>0.32342227751392799</v>
      </c>
      <c r="AN23" s="14">
        <v>5.14883534332694E-2</v>
      </c>
      <c r="AO23">
        <v>1</v>
      </c>
      <c r="AP23">
        <v>194</v>
      </c>
      <c r="AQ23" s="14">
        <v>1.4141493900451401E-2</v>
      </c>
      <c r="AR23" s="14">
        <v>3.0052110867658698E-2</v>
      </c>
      <c r="AS23" s="14">
        <v>0.150243909075995</v>
      </c>
      <c r="AT23">
        <v>1.4</v>
      </c>
      <c r="AU23">
        <v>590</v>
      </c>
      <c r="AV23" s="14">
        <v>0.73950414578877499</v>
      </c>
      <c r="AW23" s="14">
        <v>0.37367314537283502</v>
      </c>
      <c r="AX23" s="14">
        <v>5.13983318620998E-2</v>
      </c>
      <c r="AY23">
        <v>1</v>
      </c>
      <c r="AZ23">
        <v>206</v>
      </c>
      <c r="BA23" s="14">
        <v>6.5344346042267498E-3</v>
      </c>
      <c r="BB23" s="14">
        <v>1.50157400444408E-2</v>
      </c>
      <c r="BC23" s="14">
        <v>0.182498852304701</v>
      </c>
      <c r="BD23">
        <v>1.6</v>
      </c>
      <c r="BE23">
        <v>132</v>
      </c>
      <c r="BF23" s="14">
        <v>6.8258340038247402E-3</v>
      </c>
      <c r="BG23" s="14">
        <v>3.3272286846648097E-2</v>
      </c>
      <c r="BH23" s="14">
        <v>0.17820160715994701</v>
      </c>
      <c r="BI23">
        <v>1.5</v>
      </c>
    </row>
    <row r="24" spans="1:61" x14ac:dyDescent="0.25">
      <c r="A24" t="s">
        <v>925</v>
      </c>
      <c r="B24">
        <v>233</v>
      </c>
      <c r="C24" s="14">
        <v>0.128135225274946</v>
      </c>
      <c r="D24" s="14">
        <v>8.9964779985270305E-2</v>
      </c>
      <c r="E24" s="14">
        <v>0.102916902156881</v>
      </c>
      <c r="F24">
        <v>1.5</v>
      </c>
      <c r="G24">
        <v>55</v>
      </c>
      <c r="H24" s="14">
        <v>1.3785794779864701E-3</v>
      </c>
      <c r="I24" s="14">
        <v>1.28032859563437E-2</v>
      </c>
      <c r="J24" s="14">
        <v>0.25024225370387099</v>
      </c>
      <c r="K24">
        <v>2.1</v>
      </c>
      <c r="L24">
        <v>100</v>
      </c>
      <c r="M24" s="14">
        <v>9.8848557240216396E-4</v>
      </c>
      <c r="N24" s="14">
        <v>3.2809721482092899E-3</v>
      </c>
      <c r="O24" s="14">
        <v>0.26709255283476802</v>
      </c>
      <c r="P24">
        <v>2.2999999999999998</v>
      </c>
      <c r="Q24">
        <v>298</v>
      </c>
      <c r="R24" s="14">
        <v>7.1982753700905094E-2</v>
      </c>
      <c r="S24" s="14">
        <v>8.4641279926890897E-2</v>
      </c>
      <c r="T24" s="14">
        <v>9.7503949684089194E-2</v>
      </c>
      <c r="U24">
        <v>1.4</v>
      </c>
      <c r="V24">
        <v>252</v>
      </c>
      <c r="W24" s="14">
        <v>4.9209671583988097E-2</v>
      </c>
      <c r="X24" s="14">
        <v>1.98884453538925E-2</v>
      </c>
      <c r="Y24" s="14">
        <v>0.108509039618713</v>
      </c>
      <c r="Z24">
        <v>1.5</v>
      </c>
      <c r="AA24">
        <v>532</v>
      </c>
      <c r="AB24" s="14">
        <v>0.57228469702427698</v>
      </c>
      <c r="AC24" s="14">
        <v>0.43745908501029801</v>
      </c>
      <c r="AD24" s="14">
        <v>5.4229201622055197E-2</v>
      </c>
      <c r="AE24">
        <v>1.1000000000000001</v>
      </c>
      <c r="AF24">
        <v>613</v>
      </c>
      <c r="AG24" s="14">
        <v>0.97571949383840795</v>
      </c>
      <c r="AH24" s="14">
        <v>0.57173207690570305</v>
      </c>
      <c r="AI24" s="14">
        <v>5.0018797729513197E-2</v>
      </c>
      <c r="AJ24">
        <v>1</v>
      </c>
      <c r="AK24">
        <v>620</v>
      </c>
      <c r="AL24" s="14">
        <v>0.99239487094458401</v>
      </c>
      <c r="AM24" s="14">
        <v>0.43574012395283801</v>
      </c>
      <c r="AN24" s="14">
        <v>5.0001189471717701E-2</v>
      </c>
      <c r="AO24">
        <v>1</v>
      </c>
      <c r="AP24">
        <v>433</v>
      </c>
      <c r="AQ24" s="14">
        <v>0.49188255976311002</v>
      </c>
      <c r="AR24" s="14">
        <v>0.268362221899341</v>
      </c>
      <c r="AS24" s="14">
        <v>5.6304009394145198E-2</v>
      </c>
      <c r="AT24">
        <v>1.2</v>
      </c>
      <c r="AU24">
        <v>612</v>
      </c>
      <c r="AV24" s="14">
        <v>0.98155068554941705</v>
      </c>
      <c r="AW24" s="14">
        <v>0.495979818505137</v>
      </c>
      <c r="AX24" s="14">
        <v>5.00067286026048E-2</v>
      </c>
      <c r="AY24">
        <v>1</v>
      </c>
      <c r="AZ24">
        <v>473</v>
      </c>
      <c r="BA24" s="14">
        <v>0.57655607221685801</v>
      </c>
      <c r="BB24" s="14">
        <v>0.33122284580873201</v>
      </c>
      <c r="BC24" s="14">
        <v>5.3981394391420398E-2</v>
      </c>
      <c r="BD24">
        <v>1.2</v>
      </c>
      <c r="BE24">
        <v>389</v>
      </c>
      <c r="BF24" s="14">
        <v>0.48842545935066001</v>
      </c>
      <c r="BG24" s="14">
        <v>0.32849923647618501</v>
      </c>
      <c r="BH24" s="14">
        <v>5.6407202384609702E-2</v>
      </c>
      <c r="BI24">
        <v>1.2</v>
      </c>
    </row>
    <row r="25" spans="1:61" x14ac:dyDescent="0.25">
      <c r="A25" t="s">
        <v>926</v>
      </c>
      <c r="B25">
        <v>529</v>
      </c>
      <c r="C25" s="14">
        <v>0.86221078572066701</v>
      </c>
      <c r="D25" s="14">
        <v>0.28874328499553897</v>
      </c>
      <c r="E25" s="14">
        <v>5.06122122488347E-2</v>
      </c>
      <c r="F25">
        <v>1.1000000000000001</v>
      </c>
      <c r="G25">
        <v>387</v>
      </c>
      <c r="H25" s="14">
        <v>0.27931437561016298</v>
      </c>
      <c r="I25" s="14">
        <v>0.172938491142963</v>
      </c>
      <c r="J25" s="14">
        <v>6.6060831246573998E-2</v>
      </c>
      <c r="K25">
        <v>1.2</v>
      </c>
      <c r="L25">
        <v>105</v>
      </c>
      <c r="M25" s="14">
        <v>5.2327552226682996E-4</v>
      </c>
      <c r="N25" s="14">
        <v>1.9849728714371301E-3</v>
      </c>
      <c r="O25" s="14">
        <v>0.30109709932191903</v>
      </c>
      <c r="P25">
        <v>2.2000000000000002</v>
      </c>
      <c r="Q25">
        <v>502</v>
      </c>
      <c r="R25" s="14">
        <v>0.35569622229991799</v>
      </c>
      <c r="S25" s="14">
        <v>0.20912358844814799</v>
      </c>
      <c r="T25" s="14">
        <v>6.1172778342905798E-2</v>
      </c>
      <c r="U25">
        <v>1.1000000000000001</v>
      </c>
      <c r="V25">
        <v>127</v>
      </c>
      <c r="W25" s="14">
        <v>8.8872816802143499E-5</v>
      </c>
      <c r="X25" s="14">
        <v>2.5521056276030598E-4</v>
      </c>
      <c r="Y25" s="14">
        <v>0.43918888934354899</v>
      </c>
      <c r="Z25">
        <v>2</v>
      </c>
      <c r="AA25">
        <v>47</v>
      </c>
      <c r="AB25" s="14">
        <v>1.49032695424525E-2</v>
      </c>
      <c r="AC25" s="14">
        <v>0.13228666983443499</v>
      </c>
      <c r="AD25" s="14">
        <v>0.148344019681447</v>
      </c>
      <c r="AE25">
        <v>1.8</v>
      </c>
      <c r="AF25">
        <v>68</v>
      </c>
      <c r="AG25" s="14">
        <v>7.8918101448191003E-3</v>
      </c>
      <c r="AH25" s="14">
        <v>2.8894986595696101E-2</v>
      </c>
      <c r="AI25" s="14">
        <v>0.25301434797452699</v>
      </c>
      <c r="AJ25">
        <v>2</v>
      </c>
      <c r="AK25">
        <v>61</v>
      </c>
      <c r="AL25" s="14">
        <v>5.5113933976391702E-5</v>
      </c>
      <c r="AM25" s="14">
        <v>6.4977206769102603E-4</v>
      </c>
      <c r="AN25" s="14">
        <v>0.43885026203608102</v>
      </c>
      <c r="AO25">
        <v>2</v>
      </c>
      <c r="AP25">
        <v>97</v>
      </c>
      <c r="AQ25" s="14">
        <v>1.6010956139400601E-4</v>
      </c>
      <c r="AR25" s="14">
        <v>1.04823454599531E-3</v>
      </c>
      <c r="AS25" s="14">
        <v>0.37041799252114199</v>
      </c>
      <c r="AT25">
        <v>1.9</v>
      </c>
      <c r="AU25">
        <v>618</v>
      </c>
      <c r="AV25" s="14">
        <v>0.72192492392779695</v>
      </c>
      <c r="AW25" s="14">
        <v>0.36479032414268198</v>
      </c>
      <c r="AX25" s="14">
        <v>5.1603075807840702E-2</v>
      </c>
      <c r="AY25">
        <v>1</v>
      </c>
      <c r="AZ25">
        <v>563</v>
      </c>
      <c r="BA25" s="14">
        <v>0.96851666117041202</v>
      </c>
      <c r="BB25" s="14">
        <v>0.55639834559816503</v>
      </c>
      <c r="BC25" s="14">
        <v>5.0019601140577998E-2</v>
      </c>
      <c r="BD25">
        <v>1.1000000000000001</v>
      </c>
      <c r="BE25">
        <v>539</v>
      </c>
      <c r="BF25" s="14">
        <v>0.57706475615983899</v>
      </c>
      <c r="BG25" s="14">
        <v>0.38811517329141998</v>
      </c>
      <c r="BH25" s="14">
        <v>5.4123516811307303E-2</v>
      </c>
      <c r="BI25">
        <v>1.1000000000000001</v>
      </c>
    </row>
    <row r="26" spans="1:61" x14ac:dyDescent="0.25">
      <c r="A26" t="s">
        <v>927</v>
      </c>
      <c r="B26">
        <v>32</v>
      </c>
      <c r="C26" s="14">
        <v>1.98707465737533E-2</v>
      </c>
      <c r="D26" s="14">
        <v>7.0838120320278503E-2</v>
      </c>
      <c r="E26" s="14">
        <v>0.19459482319718299</v>
      </c>
      <c r="F26">
        <v>2.2000000000000002</v>
      </c>
      <c r="G26">
        <v>14</v>
      </c>
      <c r="H26" s="14">
        <v>2.6818745167911297E-4</v>
      </c>
      <c r="I26" s="14">
        <v>4.8154272794975602E-3</v>
      </c>
      <c r="J26" s="14">
        <v>0.33929506292029399</v>
      </c>
      <c r="K26">
        <v>3.2</v>
      </c>
      <c r="L26">
        <v>14</v>
      </c>
      <c r="M26" s="14">
        <v>3.9168068864947597E-6</v>
      </c>
      <c r="N26" s="14">
        <v>9.6576101938334596E-5</v>
      </c>
      <c r="O26" s="14">
        <v>0.62337066556471499</v>
      </c>
      <c r="P26">
        <v>4.4000000000000004</v>
      </c>
      <c r="Q26">
        <v>191</v>
      </c>
      <c r="R26" s="14">
        <v>2.4474547127498299E-2</v>
      </c>
      <c r="S26" s="14">
        <v>4.3167777446594502E-2</v>
      </c>
      <c r="T26" s="14">
        <v>0.131063512906022</v>
      </c>
      <c r="U26">
        <v>1.5</v>
      </c>
      <c r="V26">
        <v>128</v>
      </c>
      <c r="W26" s="14">
        <v>1.63481231230111E-6</v>
      </c>
      <c r="X26" s="14">
        <v>2.3676891638293199E-5</v>
      </c>
      <c r="Y26" s="14">
        <v>0.75689363698293699</v>
      </c>
      <c r="Z26">
        <v>2</v>
      </c>
      <c r="AA26">
        <v>201</v>
      </c>
      <c r="AB26" s="14">
        <v>5.1930334631821701E-2</v>
      </c>
      <c r="AC26" s="14">
        <v>0.19847985443643201</v>
      </c>
      <c r="AD26" s="14">
        <v>0.107547004930364</v>
      </c>
      <c r="AE26">
        <v>1.4</v>
      </c>
      <c r="AF26">
        <v>559</v>
      </c>
      <c r="AG26" s="14">
        <v>0.76880358858849895</v>
      </c>
      <c r="AH26" s="14">
        <v>0.45048774285230703</v>
      </c>
      <c r="AI26" s="14">
        <v>5.1761100613310899E-2</v>
      </c>
      <c r="AJ26">
        <v>1.1000000000000001</v>
      </c>
      <c r="AK26">
        <v>481</v>
      </c>
      <c r="AL26" s="14">
        <v>0.53306282752533996</v>
      </c>
      <c r="AM26" s="14">
        <v>0.23405689543664801</v>
      </c>
      <c r="AN26" s="14">
        <v>5.5167652132182297E-2</v>
      </c>
      <c r="AO26">
        <v>1.1000000000000001</v>
      </c>
      <c r="AP26">
        <v>167</v>
      </c>
      <c r="AQ26" s="14">
        <v>1.04141582766902E-2</v>
      </c>
      <c r="AR26" s="14">
        <v>2.2727105069063301E-2</v>
      </c>
      <c r="AS26" s="14">
        <v>0.16162575916243599</v>
      </c>
      <c r="AT26">
        <v>1.5</v>
      </c>
      <c r="AU26">
        <v>442</v>
      </c>
      <c r="AV26" s="14">
        <v>0.371031477563458</v>
      </c>
      <c r="AW26" s="14">
        <v>0.18748305880771701</v>
      </c>
      <c r="AX26" s="14">
        <v>6.0454762251063603E-2</v>
      </c>
      <c r="AY26">
        <v>1.2</v>
      </c>
      <c r="AZ26">
        <v>189</v>
      </c>
      <c r="BA26" s="14">
        <v>1.32250195839423E-2</v>
      </c>
      <c r="BB26" s="14">
        <v>2.2792728236961601E-2</v>
      </c>
      <c r="BC26" s="14">
        <v>0.15355617693337001</v>
      </c>
      <c r="BD26">
        <v>1.6</v>
      </c>
      <c r="BE26">
        <v>160</v>
      </c>
      <c r="BF26" s="14">
        <v>1.03749593297043E-2</v>
      </c>
      <c r="BG26" s="14">
        <v>3.9704889593506001E-2</v>
      </c>
      <c r="BH26" s="14">
        <v>0.16176929744685001</v>
      </c>
      <c r="BI26">
        <v>1.4</v>
      </c>
    </row>
    <row r="27" spans="1:61" x14ac:dyDescent="0.25">
      <c r="A27" t="s">
        <v>928</v>
      </c>
      <c r="B27">
        <v>575</v>
      </c>
      <c r="C27" s="14">
        <v>0.54121994306159804</v>
      </c>
      <c r="D27" s="14">
        <v>0.18124758684627801</v>
      </c>
      <c r="E27" s="14">
        <v>5.7722467738869E-2</v>
      </c>
      <c r="F27">
        <v>1.1000000000000001</v>
      </c>
      <c r="G27">
        <v>540</v>
      </c>
      <c r="H27" s="14">
        <v>0.67598299332227896</v>
      </c>
      <c r="I27" s="14">
        <v>0.41853727953701902</v>
      </c>
      <c r="J27" s="14">
        <v>5.2303502496492897E-2</v>
      </c>
      <c r="K27">
        <v>1.1000000000000001</v>
      </c>
      <c r="L27">
        <v>601</v>
      </c>
      <c r="M27" s="14">
        <v>0.59033326630001703</v>
      </c>
      <c r="N27" s="14">
        <v>0.27991838640669398</v>
      </c>
      <c r="O27" s="14">
        <v>5.3839450745901199E-2</v>
      </c>
      <c r="P27">
        <v>1</v>
      </c>
      <c r="Q27">
        <v>609</v>
      </c>
      <c r="R27" s="14">
        <v>0.82352437054016203</v>
      </c>
      <c r="S27" s="14">
        <v>0.48417261906326597</v>
      </c>
      <c r="T27" s="14">
        <v>5.0627228538152401E-2</v>
      </c>
      <c r="U27">
        <v>1</v>
      </c>
      <c r="V27">
        <v>599</v>
      </c>
      <c r="W27" s="14">
        <v>0.84665974273662703</v>
      </c>
      <c r="X27" s="14">
        <v>0.24313003366525299</v>
      </c>
      <c r="Y27" s="14">
        <v>5.0471348468465203E-2</v>
      </c>
      <c r="Z27">
        <v>1</v>
      </c>
      <c r="AA27">
        <v>553</v>
      </c>
      <c r="AB27" s="14">
        <v>0.93854779709027703</v>
      </c>
      <c r="AC27" s="14">
        <v>0.71743358277519398</v>
      </c>
      <c r="AD27" s="14">
        <v>5.0077851525688701E-2</v>
      </c>
      <c r="AE27">
        <v>1.1000000000000001</v>
      </c>
      <c r="AF27">
        <v>485</v>
      </c>
      <c r="AG27" s="14">
        <v>0.42364363118010201</v>
      </c>
      <c r="AH27" s="14">
        <v>0.248237997346588</v>
      </c>
      <c r="AI27" s="14">
        <v>6.3428191538121806E-2</v>
      </c>
      <c r="AJ27">
        <v>1.1000000000000001</v>
      </c>
      <c r="AK27">
        <v>344</v>
      </c>
      <c r="AL27" s="14">
        <v>0.23640157408613299</v>
      </c>
      <c r="AM27" s="14">
        <v>0.103799056414803</v>
      </c>
      <c r="AN27" s="14">
        <v>6.9416666109075098E-2</v>
      </c>
      <c r="AO27">
        <v>1.3</v>
      </c>
      <c r="AP27">
        <v>262</v>
      </c>
      <c r="AQ27" s="14">
        <v>6.8921080489540404E-2</v>
      </c>
      <c r="AR27" s="14">
        <v>7.5204188189896395E-2</v>
      </c>
      <c r="AS27" s="14">
        <v>9.9458799177418705E-2</v>
      </c>
      <c r="AT27">
        <v>1.6</v>
      </c>
      <c r="AU27">
        <v>284</v>
      </c>
      <c r="AV27" s="14">
        <v>6.2655051996175395E-2</v>
      </c>
      <c r="AW27" s="14">
        <v>6.3319483700627496E-2</v>
      </c>
      <c r="AX27" s="14">
        <v>0.101416973258356</v>
      </c>
      <c r="AY27">
        <v>1.4</v>
      </c>
      <c r="AZ27">
        <v>333</v>
      </c>
      <c r="BA27" s="14">
        <v>0.27195031121896701</v>
      </c>
      <c r="BB27" s="14">
        <v>0.15623138900293601</v>
      </c>
      <c r="BC27" s="14">
        <v>6.6074515209345694E-2</v>
      </c>
      <c r="BD27">
        <v>1.4</v>
      </c>
      <c r="BE27">
        <v>38</v>
      </c>
      <c r="BF27" s="14">
        <v>7.6242665758612304E-3</v>
      </c>
      <c r="BG27" s="14">
        <v>3.5894853362757002E-2</v>
      </c>
      <c r="BH27" s="14">
        <v>0.17376395633742001</v>
      </c>
      <c r="BI27">
        <v>2</v>
      </c>
    </row>
    <row r="28" spans="1:61" x14ac:dyDescent="0.25">
      <c r="A28" t="s">
        <v>929</v>
      </c>
      <c r="B28">
        <v>186</v>
      </c>
      <c r="C28" s="14">
        <v>8.2748962183330096E-2</v>
      </c>
      <c r="D28" s="14">
        <v>8.4277747077760895E-2</v>
      </c>
      <c r="E28" s="14">
        <v>0.121272488017094</v>
      </c>
      <c r="F28">
        <v>1.7</v>
      </c>
      <c r="G28">
        <v>235</v>
      </c>
      <c r="H28" s="14">
        <v>0.16373536573709699</v>
      </c>
      <c r="I28" s="14">
        <v>0.15899559687575099</v>
      </c>
      <c r="J28" s="14">
        <v>7.7444931285712906E-2</v>
      </c>
      <c r="K28">
        <v>1.5</v>
      </c>
      <c r="L28">
        <v>370</v>
      </c>
      <c r="M28" s="14">
        <v>0.29406118587886299</v>
      </c>
      <c r="N28" s="14">
        <v>0.13943502315557599</v>
      </c>
      <c r="O28" s="14">
        <v>6.5065335650965603E-2</v>
      </c>
      <c r="P28">
        <v>1.4</v>
      </c>
      <c r="Q28">
        <v>49</v>
      </c>
      <c r="R28" s="14">
        <v>6.4349443508491203E-3</v>
      </c>
      <c r="S28" s="14">
        <v>2.26996842206387E-2</v>
      </c>
      <c r="T28" s="14">
        <v>0.18316781335249899</v>
      </c>
      <c r="U28">
        <v>2.6</v>
      </c>
      <c r="V28">
        <v>436</v>
      </c>
      <c r="W28" s="14">
        <v>7.6313400265036802E-2</v>
      </c>
      <c r="X28" s="14">
        <v>2.19144464287113E-2</v>
      </c>
      <c r="Y28" s="14">
        <v>9.5891850490148006E-2</v>
      </c>
      <c r="Z28">
        <v>1.3</v>
      </c>
      <c r="AA28">
        <v>27</v>
      </c>
      <c r="AB28" s="14">
        <v>1.24536821246032E-2</v>
      </c>
      <c r="AC28" s="14">
        <v>0.12703572855431</v>
      </c>
      <c r="AD28" s="14">
        <v>0.154909165567712</v>
      </c>
      <c r="AE28">
        <v>2.1</v>
      </c>
      <c r="AF28">
        <v>386</v>
      </c>
      <c r="AG28" s="14">
        <v>0.108005853759647</v>
      </c>
      <c r="AH28" s="14">
        <v>0.113248992154258</v>
      </c>
      <c r="AI28" s="14">
        <v>0.10985804058432599</v>
      </c>
      <c r="AJ28">
        <v>1.2</v>
      </c>
      <c r="AK28">
        <v>595</v>
      </c>
      <c r="AL28" s="14">
        <v>0.63750407047916502</v>
      </c>
      <c r="AM28" s="14">
        <v>0.27991489156592197</v>
      </c>
      <c r="AN28" s="14">
        <v>5.2933279853643302E-2</v>
      </c>
      <c r="AO28">
        <v>1</v>
      </c>
      <c r="AP28">
        <v>114</v>
      </c>
      <c r="AQ28" s="14">
        <v>1.2073813979873699E-4</v>
      </c>
      <c r="AR28" s="14">
        <v>8.9282722959092701E-4</v>
      </c>
      <c r="AS28" s="14">
        <v>0.38801830206956101</v>
      </c>
      <c r="AT28">
        <v>1.8</v>
      </c>
      <c r="AU28">
        <v>435</v>
      </c>
      <c r="AV28" s="14">
        <v>0.10973132475462199</v>
      </c>
      <c r="AW28" s="14">
        <v>7.8486263253989996E-2</v>
      </c>
      <c r="AX28" s="14">
        <v>8.6336524227383304E-2</v>
      </c>
      <c r="AY28">
        <v>1.2</v>
      </c>
      <c r="AZ28">
        <v>90</v>
      </c>
      <c r="BA28" s="14">
        <v>3.4840187632667601E-5</v>
      </c>
      <c r="BB28" s="14">
        <v>3.2024267271924699E-4</v>
      </c>
      <c r="BC28" s="14">
        <v>0.51180373881545504</v>
      </c>
      <c r="BD28">
        <v>2.2000000000000002</v>
      </c>
      <c r="BE28">
        <v>46</v>
      </c>
      <c r="BF28" s="14">
        <v>1.0400673630228599E-5</v>
      </c>
      <c r="BG28" s="14">
        <v>4.4233591392688998E-4</v>
      </c>
      <c r="BH28" s="14">
        <v>0.55399945771590098</v>
      </c>
      <c r="BI28">
        <v>1.9</v>
      </c>
    </row>
    <row r="29" spans="1:61" x14ac:dyDescent="0.25">
      <c r="A29" t="s">
        <v>930</v>
      </c>
      <c r="B29">
        <v>159</v>
      </c>
      <c r="C29" s="14">
        <v>9.6910670124593506E-2</v>
      </c>
      <c r="D29" s="14">
        <v>8.9964779985270305E-2</v>
      </c>
      <c r="E29" s="14">
        <v>0.114415815861626</v>
      </c>
      <c r="F29">
        <v>1.9</v>
      </c>
      <c r="G29">
        <v>43</v>
      </c>
      <c r="H29" s="14">
        <v>1.5468948613437301E-2</v>
      </c>
      <c r="I29" s="14">
        <v>5.7465927994546598E-2</v>
      </c>
      <c r="J29" s="14">
        <v>0.14700421002585501</v>
      </c>
      <c r="K29">
        <v>2.2999999999999998</v>
      </c>
      <c r="L29">
        <v>13</v>
      </c>
      <c r="M29" s="14">
        <v>1.7231248797377999E-5</v>
      </c>
      <c r="N29" s="14">
        <v>2.1896287757414999E-4</v>
      </c>
      <c r="O29" s="14">
        <v>0.51841644616084803</v>
      </c>
      <c r="P29">
        <v>4.4000000000000004</v>
      </c>
      <c r="Q29">
        <v>463</v>
      </c>
      <c r="R29" s="14">
        <v>0.33313661431353297</v>
      </c>
      <c r="S29" s="14">
        <v>0.195860174668851</v>
      </c>
      <c r="T29" s="14">
        <v>6.2316836463495603E-2</v>
      </c>
      <c r="U29">
        <v>1.2</v>
      </c>
      <c r="V29">
        <v>86</v>
      </c>
      <c r="W29" s="14">
        <v>2.0582737668473001E-5</v>
      </c>
      <c r="X29" s="14">
        <v>1.06391110966854E-4</v>
      </c>
      <c r="Y29" s="14">
        <v>0.55416881683285701</v>
      </c>
      <c r="Z29">
        <v>2.2999999999999998</v>
      </c>
      <c r="AA29">
        <v>34</v>
      </c>
      <c r="AB29" s="14">
        <v>3.8559041159014198E-3</v>
      </c>
      <c r="AC29" s="14">
        <v>8.1079620562382701E-2</v>
      </c>
      <c r="AD29" s="14">
        <v>0.20222179599798401</v>
      </c>
      <c r="AE29">
        <v>2</v>
      </c>
      <c r="AF29">
        <v>303</v>
      </c>
      <c r="AG29" s="14">
        <v>8.2505351433903404E-2</v>
      </c>
      <c r="AH29" s="14">
        <v>9.6689583899924894E-2</v>
      </c>
      <c r="AI29" s="14">
        <v>0.121402857801892</v>
      </c>
      <c r="AJ29">
        <v>1.4</v>
      </c>
      <c r="AK29">
        <v>479</v>
      </c>
      <c r="AL29" s="14">
        <v>0.34625519094346202</v>
      </c>
      <c r="AM29" s="14">
        <v>0.15203351431815501</v>
      </c>
      <c r="AN29" s="14">
        <v>6.2036263354968299E-2</v>
      </c>
      <c r="AO29">
        <v>1.1000000000000001</v>
      </c>
      <c r="AP29">
        <v>195</v>
      </c>
      <c r="AQ29" s="14">
        <v>1.03984851623547E-2</v>
      </c>
      <c r="AR29" s="14">
        <v>2.2692901199024298E-2</v>
      </c>
      <c r="AS29" s="14">
        <v>0.161683076356234</v>
      </c>
      <c r="AT29">
        <v>1.4</v>
      </c>
      <c r="AU29">
        <v>406</v>
      </c>
      <c r="AV29" s="14">
        <v>0.27240463547169602</v>
      </c>
      <c r="AW29" s="14">
        <v>0.137646688704195</v>
      </c>
      <c r="AX29" s="14">
        <v>6.6042341537249402E-2</v>
      </c>
      <c r="AY29">
        <v>1.2</v>
      </c>
      <c r="AZ29">
        <v>120</v>
      </c>
      <c r="BA29" s="14">
        <v>1.50193745693771E-3</v>
      </c>
      <c r="BB29" s="14">
        <v>4.3142030991092199E-3</v>
      </c>
      <c r="BC29" s="14">
        <v>0.25455970384653198</v>
      </c>
      <c r="BD29">
        <v>2</v>
      </c>
      <c r="BE29">
        <v>90</v>
      </c>
      <c r="BF29" s="14">
        <v>1.4997716985598499E-3</v>
      </c>
      <c r="BG29" s="14">
        <v>1.21043778148786E-2</v>
      </c>
      <c r="BH29" s="14">
        <v>0.24607635865806701</v>
      </c>
      <c r="BI29">
        <v>1.6</v>
      </c>
    </row>
    <row r="30" spans="1:61" x14ac:dyDescent="0.25">
      <c r="A30" t="s">
        <v>931</v>
      </c>
      <c r="B30">
        <v>204</v>
      </c>
      <c r="C30" s="14">
        <v>0.28972328115092399</v>
      </c>
      <c r="D30" s="14">
        <v>9.7024594594095195E-2</v>
      </c>
      <c r="E30" s="14">
        <v>7.4102036872241706E-2</v>
      </c>
      <c r="F30">
        <v>1.6</v>
      </c>
      <c r="G30">
        <v>183</v>
      </c>
      <c r="H30" s="14">
        <v>7.2514275637215603E-2</v>
      </c>
      <c r="I30" s="14">
        <v>0.12848359155047501</v>
      </c>
      <c r="J30" s="14">
        <v>9.8052124221267994E-2</v>
      </c>
      <c r="K30">
        <v>1.9</v>
      </c>
      <c r="L30">
        <v>42</v>
      </c>
      <c r="M30" s="14">
        <v>1.29512182646174E-3</v>
      </c>
      <c r="N30" s="14">
        <v>3.68464830859474E-3</v>
      </c>
      <c r="O30" s="14">
        <v>0.25335655269452101</v>
      </c>
      <c r="P30">
        <v>3</v>
      </c>
      <c r="Q30">
        <v>477</v>
      </c>
      <c r="R30" s="14">
        <v>0.31318306599911799</v>
      </c>
      <c r="S30" s="14">
        <v>0.184128935020584</v>
      </c>
      <c r="T30" s="14">
        <v>6.34269638407991E-2</v>
      </c>
      <c r="U30">
        <v>1.2</v>
      </c>
      <c r="V30">
        <v>159</v>
      </c>
      <c r="W30" s="14">
        <v>1.4585249813540101E-3</v>
      </c>
      <c r="X30" s="14">
        <v>2.0941779201171002E-3</v>
      </c>
      <c r="Y30" s="14">
        <v>0.25616483523561201</v>
      </c>
      <c r="Z30">
        <v>1.8</v>
      </c>
      <c r="AA30">
        <v>140</v>
      </c>
      <c r="AB30" s="14">
        <v>8.0874391323880496E-2</v>
      </c>
      <c r="AC30" s="14">
        <v>0.212014331907702</v>
      </c>
      <c r="AD30" s="14">
        <v>9.5079027894717297E-2</v>
      </c>
      <c r="AE30">
        <v>1.6</v>
      </c>
      <c r="AF30">
        <v>103</v>
      </c>
      <c r="AG30" s="14">
        <v>4.1974574488790002E-4</v>
      </c>
      <c r="AH30" s="14">
        <v>6.1072892726452398E-3</v>
      </c>
      <c r="AI30" s="14">
        <v>0.48986788479827797</v>
      </c>
      <c r="AJ30">
        <v>1.8</v>
      </c>
      <c r="AK30">
        <v>120</v>
      </c>
      <c r="AL30" s="14">
        <v>6.4251278061355701E-4</v>
      </c>
      <c r="AM30" s="14">
        <v>3.1032552419309602E-3</v>
      </c>
      <c r="AN30" s="14">
        <v>0.28986887764233799</v>
      </c>
      <c r="AO30">
        <v>1.6</v>
      </c>
      <c r="AP30">
        <v>430</v>
      </c>
      <c r="AQ30" s="14">
        <v>0.21319548274699801</v>
      </c>
      <c r="AR30" s="14">
        <v>0.11631559670755801</v>
      </c>
      <c r="AS30" s="14">
        <v>7.1589156226526396E-2</v>
      </c>
      <c r="AT30">
        <v>1.2</v>
      </c>
      <c r="AU30">
        <v>502</v>
      </c>
      <c r="AV30" s="14">
        <v>0.36205421733467003</v>
      </c>
      <c r="AW30" s="14">
        <v>0.18294682857070699</v>
      </c>
      <c r="AX30" s="14">
        <v>6.0869560668646898E-2</v>
      </c>
      <c r="AY30">
        <v>1.1000000000000001</v>
      </c>
      <c r="AZ30">
        <v>212</v>
      </c>
      <c r="BA30" s="14">
        <v>7.2538831517202597E-3</v>
      </c>
      <c r="BB30" s="14">
        <v>1.5111431109387299E-2</v>
      </c>
      <c r="BC30" s="14">
        <v>0.177989599873983</v>
      </c>
      <c r="BD30">
        <v>1.5</v>
      </c>
      <c r="BE30">
        <v>162</v>
      </c>
      <c r="BF30" s="14">
        <v>1.77428461403847E-2</v>
      </c>
      <c r="BG30" s="14">
        <v>4.9218533426982999E-2</v>
      </c>
      <c r="BH30" s="14">
        <v>0.142137417499097</v>
      </c>
      <c r="BI30">
        <v>1.4</v>
      </c>
    </row>
    <row r="31" spans="1:61" x14ac:dyDescent="0.25">
      <c r="A31" t="s">
        <v>932</v>
      </c>
      <c r="B31">
        <v>432</v>
      </c>
      <c r="C31" s="14">
        <v>0.76813195348485697</v>
      </c>
      <c r="D31" s="14">
        <v>0.25723749601888302</v>
      </c>
      <c r="E31" s="14">
        <v>5.1771697215893697E-2</v>
      </c>
      <c r="F31">
        <v>1.2</v>
      </c>
      <c r="G31">
        <v>215</v>
      </c>
      <c r="H31" s="14">
        <v>9.0385621532818206E-2</v>
      </c>
      <c r="I31" s="14">
        <v>0.12848359155047501</v>
      </c>
      <c r="J31" s="14">
        <v>9.2115774917161705E-2</v>
      </c>
      <c r="K31">
        <v>1.6</v>
      </c>
      <c r="L31">
        <v>300</v>
      </c>
      <c r="M31" s="14">
        <v>0.119631168352135</v>
      </c>
      <c r="N31" s="14">
        <v>6.9343769858188395E-2</v>
      </c>
      <c r="O31" s="14">
        <v>8.4945927826027098E-2</v>
      </c>
      <c r="P31">
        <v>1.5</v>
      </c>
      <c r="Q31">
        <v>349</v>
      </c>
      <c r="R31" s="14">
        <v>8.5115961192360395E-2</v>
      </c>
      <c r="S31" s="14">
        <v>0.100084027452792</v>
      </c>
      <c r="T31" s="14">
        <v>9.2935227490268904E-2</v>
      </c>
      <c r="U31">
        <v>1.3</v>
      </c>
      <c r="V31">
        <v>405</v>
      </c>
      <c r="W31" s="14">
        <v>6.3253832755217093E-2</v>
      </c>
      <c r="X31" s="14">
        <v>1.98884453538925E-2</v>
      </c>
      <c r="Y31" s="14">
        <v>0.101145040362756</v>
      </c>
      <c r="Z31">
        <v>1.3</v>
      </c>
      <c r="AA31">
        <v>576</v>
      </c>
      <c r="AB31" s="14">
        <v>0.60745770103107799</v>
      </c>
      <c r="AC31" s="14">
        <v>0.46434561583994499</v>
      </c>
      <c r="AD31" s="14">
        <v>5.3492318299014699E-2</v>
      </c>
      <c r="AE31">
        <v>1</v>
      </c>
      <c r="AF31">
        <v>121</v>
      </c>
      <c r="AG31" s="14">
        <v>2.1913948508607201E-3</v>
      </c>
      <c r="AH31" s="14">
        <v>1.28406856408524E-2</v>
      </c>
      <c r="AI31" s="14">
        <v>0.347872489478466</v>
      </c>
      <c r="AJ31">
        <v>1.7</v>
      </c>
      <c r="AK31">
        <v>361</v>
      </c>
      <c r="AL31" s="14">
        <v>6.9529536103482198E-2</v>
      </c>
      <c r="AM31" s="14">
        <v>6.1057971110385703E-2</v>
      </c>
      <c r="AN31" s="14">
        <v>9.9214520508734305E-2</v>
      </c>
      <c r="AO31">
        <v>1.2</v>
      </c>
      <c r="AP31">
        <v>174</v>
      </c>
      <c r="AQ31" s="14">
        <v>2.4447435474245199E-3</v>
      </c>
      <c r="AR31" s="14">
        <v>8.0028469886416192E-3</v>
      </c>
      <c r="AS31" s="14">
        <v>0.22273531874251201</v>
      </c>
      <c r="AT31">
        <v>1.5</v>
      </c>
      <c r="AU31">
        <v>199</v>
      </c>
      <c r="AV31" s="14">
        <v>8.80414449038424E-3</v>
      </c>
      <c r="AW31" s="14">
        <v>2.1191336868823098E-2</v>
      </c>
      <c r="AX31" s="14">
        <v>0.169833905745988</v>
      </c>
      <c r="AY31">
        <v>1.3</v>
      </c>
      <c r="AZ31">
        <v>506</v>
      </c>
      <c r="BA31" s="14">
        <v>0.22901506766693799</v>
      </c>
      <c r="BB31" s="14">
        <v>0.13156573332765401</v>
      </c>
      <c r="BC31" s="14">
        <v>6.9493069671191801E-2</v>
      </c>
      <c r="BD31">
        <v>1.1000000000000001</v>
      </c>
      <c r="BE31">
        <v>179</v>
      </c>
      <c r="BF31" s="14">
        <v>4.3044508212972003E-2</v>
      </c>
      <c r="BG31" s="14">
        <v>8.6851050524185097E-2</v>
      </c>
      <c r="BH31" s="14">
        <v>0.113145638194404</v>
      </c>
      <c r="BI31">
        <v>1.2</v>
      </c>
    </row>
    <row r="32" spans="1:61" x14ac:dyDescent="0.25">
      <c r="A32" t="s">
        <v>933</v>
      </c>
      <c r="B32">
        <v>69</v>
      </c>
      <c r="C32" s="14">
        <v>1.3607034794316201E-4</v>
      </c>
      <c r="D32" s="14">
        <v>2.4036827256347801E-2</v>
      </c>
      <c r="E32" s="14">
        <v>0.59360610823729298</v>
      </c>
      <c r="F32">
        <v>1.8</v>
      </c>
      <c r="G32">
        <v>37</v>
      </c>
      <c r="H32" s="14">
        <v>4.6866336999829E-4</v>
      </c>
      <c r="I32" s="14">
        <v>6.9641903007184704E-3</v>
      </c>
      <c r="J32" s="14">
        <v>0.30722473154483598</v>
      </c>
      <c r="K32">
        <v>2.2999999999999998</v>
      </c>
      <c r="L32">
        <v>215</v>
      </c>
      <c r="M32" s="14">
        <v>9.7929898429051001E-3</v>
      </c>
      <c r="N32" s="14">
        <v>1.47307182643895E-2</v>
      </c>
      <c r="O32" s="14">
        <v>0.163976503780533</v>
      </c>
      <c r="P32">
        <v>1.5</v>
      </c>
      <c r="Q32">
        <v>371</v>
      </c>
      <c r="R32" s="14">
        <v>0.40751635077696102</v>
      </c>
      <c r="S32" s="14">
        <v>0.239590066699991</v>
      </c>
      <c r="T32" s="14">
        <v>5.8914886191189897E-2</v>
      </c>
      <c r="U32">
        <v>1.3</v>
      </c>
      <c r="V32">
        <v>502</v>
      </c>
      <c r="W32" s="14">
        <v>0.19771552764714501</v>
      </c>
      <c r="X32" s="14">
        <v>5.6776743320306099E-2</v>
      </c>
      <c r="Y32" s="14">
        <v>7.2578395488801101E-2</v>
      </c>
      <c r="Z32">
        <v>1.2</v>
      </c>
      <c r="AA32">
        <v>158</v>
      </c>
      <c r="AB32" s="14">
        <v>7.52084804528447E-2</v>
      </c>
      <c r="AC32" s="14">
        <v>0.212014331907702</v>
      </c>
      <c r="AD32" s="14">
        <v>9.7050960777552001E-2</v>
      </c>
      <c r="AE32">
        <v>1.5</v>
      </c>
      <c r="AF32">
        <v>11</v>
      </c>
      <c r="AG32" s="14">
        <v>2.7382284217836098E-9</v>
      </c>
      <c r="AH32" s="14">
        <v>1.00120230485219E-6</v>
      </c>
      <c r="AI32" s="14">
        <v>1</v>
      </c>
      <c r="AJ32">
        <v>3.8</v>
      </c>
      <c r="AK32">
        <v>7</v>
      </c>
      <c r="AL32" s="14">
        <v>3.1244362652671498E-10</v>
      </c>
      <c r="AM32" s="14">
        <v>8.5605033446997304E-8</v>
      </c>
      <c r="AN32" s="14">
        <v>0.99475555283121897</v>
      </c>
      <c r="AO32">
        <v>4.3</v>
      </c>
      <c r="AP32">
        <v>13</v>
      </c>
      <c r="AQ32" s="14">
        <v>5.0636633774914197E-9</v>
      </c>
      <c r="AR32" s="14">
        <v>5.7462976276772201E-7</v>
      </c>
      <c r="AS32" s="14">
        <v>0.96218350363708705</v>
      </c>
      <c r="AT32">
        <v>4.2</v>
      </c>
      <c r="AU32">
        <v>491</v>
      </c>
      <c r="AV32" s="14">
        <v>0.42475153018360901</v>
      </c>
      <c r="AW32" s="14">
        <v>0.214627924927101</v>
      </c>
      <c r="AX32" s="14">
        <v>5.8260303188227898E-2</v>
      </c>
      <c r="AY32">
        <v>1.1000000000000001</v>
      </c>
      <c r="AZ32">
        <v>536</v>
      </c>
      <c r="BA32" s="14">
        <v>0.74494602449786995</v>
      </c>
      <c r="BB32" s="14">
        <v>0.42796035649986103</v>
      </c>
      <c r="BC32" s="14">
        <v>5.13381366324627E-2</v>
      </c>
      <c r="BD32">
        <v>1.1000000000000001</v>
      </c>
      <c r="BE32">
        <v>563</v>
      </c>
      <c r="BF32" s="14">
        <v>0.70070001850491503</v>
      </c>
      <c r="BG32" s="14">
        <v>0.47126826964287699</v>
      </c>
      <c r="BH32" s="14">
        <v>5.1946179661745299E-2</v>
      </c>
      <c r="BI32">
        <v>1</v>
      </c>
    </row>
    <row r="33" spans="1:61" x14ac:dyDescent="0.25">
      <c r="A33" t="s">
        <v>934</v>
      </c>
      <c r="B33">
        <v>101</v>
      </c>
      <c r="C33" s="14">
        <v>3.8710422137172698E-2</v>
      </c>
      <c r="D33" s="14">
        <v>7.4461438109836894E-2</v>
      </c>
      <c r="E33" s="14">
        <v>0.15776405825312301</v>
      </c>
      <c r="F33">
        <v>1.5</v>
      </c>
      <c r="G33">
        <v>115</v>
      </c>
      <c r="H33" s="14">
        <v>3.9351150716677701E-3</v>
      </c>
      <c r="I33" s="14">
        <v>2.6800845736266999E-2</v>
      </c>
      <c r="J33" s="14">
        <v>0.201334393467717</v>
      </c>
      <c r="K33">
        <v>1.7</v>
      </c>
      <c r="L33">
        <v>181</v>
      </c>
      <c r="M33" s="14">
        <v>1.6382757891402699E-2</v>
      </c>
      <c r="N33" s="14">
        <v>2.33046420503891E-2</v>
      </c>
      <c r="O33" s="14">
        <v>0.14495497425703899</v>
      </c>
      <c r="P33">
        <v>1.7</v>
      </c>
      <c r="Q33">
        <v>509</v>
      </c>
      <c r="R33" s="14">
        <v>0.49008344233228102</v>
      </c>
      <c r="S33" s="14">
        <v>0.288133529889252</v>
      </c>
      <c r="T33" s="14">
        <v>5.6129059869162702E-2</v>
      </c>
      <c r="U33">
        <v>1.1000000000000001</v>
      </c>
      <c r="V33">
        <v>511</v>
      </c>
      <c r="W33" s="14">
        <v>0.65152763075744302</v>
      </c>
      <c r="X33" s="14">
        <v>0.18709515381927799</v>
      </c>
      <c r="Y33" s="14">
        <v>5.25911562683406E-2</v>
      </c>
      <c r="Z33">
        <v>1.1000000000000001</v>
      </c>
      <c r="AA33">
        <v>584</v>
      </c>
      <c r="AB33" s="14">
        <v>0.93107553962352496</v>
      </c>
      <c r="AC33" s="14">
        <v>0.711721728288496</v>
      </c>
      <c r="AD33" s="14">
        <v>5.0097991469140901E-2</v>
      </c>
      <c r="AE33">
        <v>1</v>
      </c>
      <c r="AF33">
        <v>390</v>
      </c>
      <c r="AG33" s="14">
        <v>0.23093485928726701</v>
      </c>
      <c r="AH33" s="14">
        <v>0.13531846761698599</v>
      </c>
      <c r="AI33" s="14">
        <v>8.1360645275124099E-2</v>
      </c>
      <c r="AJ33">
        <v>1.2</v>
      </c>
      <c r="AK33">
        <v>454</v>
      </c>
      <c r="AL33" s="14">
        <v>0.78272366979443597</v>
      </c>
      <c r="AM33" s="14">
        <v>0.34367782309517098</v>
      </c>
      <c r="AN33" s="14">
        <v>5.09989111070423E-2</v>
      </c>
      <c r="AO33">
        <v>1.1000000000000001</v>
      </c>
      <c r="AP33">
        <v>569</v>
      </c>
      <c r="AQ33" s="14">
        <v>0.86341074615397895</v>
      </c>
      <c r="AR33" s="14">
        <v>0.47106127601116798</v>
      </c>
      <c r="AS33" s="14">
        <v>5.0388018659221399E-2</v>
      </c>
      <c r="AT33">
        <v>1</v>
      </c>
      <c r="AU33">
        <v>289</v>
      </c>
      <c r="AV33" s="14">
        <v>5.4624605463329402E-2</v>
      </c>
      <c r="AW33" s="14">
        <v>5.5203877502162498E-2</v>
      </c>
      <c r="AX33" s="14">
        <v>0.10540001098337499</v>
      </c>
      <c r="AY33">
        <v>1.4</v>
      </c>
      <c r="AZ33">
        <v>392</v>
      </c>
      <c r="BA33" s="14">
        <v>0.16724610165078399</v>
      </c>
      <c r="BB33" s="14">
        <v>9.6080385600992302E-2</v>
      </c>
      <c r="BC33" s="14">
        <v>7.6265837433220393E-2</v>
      </c>
      <c r="BD33">
        <v>1.3</v>
      </c>
      <c r="BE33">
        <v>488</v>
      </c>
      <c r="BF33" s="14">
        <v>0.56102053876740199</v>
      </c>
      <c r="BG33" s="14">
        <v>0.377324349303087</v>
      </c>
      <c r="BH33" s="14">
        <v>5.44854807947176E-2</v>
      </c>
      <c r="BI33">
        <v>1.1000000000000001</v>
      </c>
    </row>
    <row r="34" spans="1:61" x14ac:dyDescent="0.25">
      <c r="A34" t="s">
        <v>935</v>
      </c>
      <c r="B34">
        <v>229</v>
      </c>
      <c r="C34" s="14">
        <v>0.52760892819554495</v>
      </c>
      <c r="D34" s="14">
        <v>0.176689433306987</v>
      </c>
      <c r="E34" s="14">
        <v>5.8265369016906703E-2</v>
      </c>
      <c r="F34">
        <v>1.5</v>
      </c>
      <c r="G34">
        <v>172</v>
      </c>
      <c r="H34" s="14">
        <v>8.2149888625135503E-2</v>
      </c>
      <c r="I34" s="14">
        <v>0.12848359155047501</v>
      </c>
      <c r="J34" s="14">
        <v>9.4657928169944894E-2</v>
      </c>
      <c r="K34">
        <v>2.1</v>
      </c>
      <c r="L34">
        <v>59</v>
      </c>
      <c r="M34" s="14">
        <v>1.54605420398264E-2</v>
      </c>
      <c r="N34" s="14">
        <v>2.19927804910202E-2</v>
      </c>
      <c r="O34" s="14">
        <v>0.147023705140963</v>
      </c>
      <c r="P34">
        <v>2.7</v>
      </c>
      <c r="Q34">
        <v>326</v>
      </c>
      <c r="R34" s="14">
        <v>0.21151100753355501</v>
      </c>
      <c r="S34" s="14">
        <v>0.124353136521097</v>
      </c>
      <c r="T34" s="14">
        <v>7.1144319049073299E-2</v>
      </c>
      <c r="U34">
        <v>1.4</v>
      </c>
      <c r="V34">
        <v>172</v>
      </c>
      <c r="W34" s="14">
        <v>1.64795574703323E-2</v>
      </c>
      <c r="X34" s="14">
        <v>9.4646648713915607E-3</v>
      </c>
      <c r="Y34" s="14">
        <v>0.14522681683072799</v>
      </c>
      <c r="Z34">
        <v>1.8</v>
      </c>
      <c r="AA34">
        <v>262</v>
      </c>
      <c r="AB34" s="14">
        <v>0.55141269306299801</v>
      </c>
      <c r="AC34" s="14">
        <v>0.42150435513072998</v>
      </c>
      <c r="AD34" s="14">
        <v>5.4712330072738499E-2</v>
      </c>
      <c r="AE34">
        <v>1.3</v>
      </c>
      <c r="AF34">
        <v>215</v>
      </c>
      <c r="AG34" s="14">
        <v>7.3185322107764406E-2</v>
      </c>
      <c r="AH34" s="14">
        <v>8.5767265022204497E-2</v>
      </c>
      <c r="AI34" s="14">
        <v>0.12677765400287599</v>
      </c>
      <c r="AJ34">
        <v>1.7</v>
      </c>
      <c r="AK34">
        <v>561</v>
      </c>
      <c r="AL34" s="14">
        <v>0.86001946425416798</v>
      </c>
      <c r="AM34" s="14">
        <v>0.37761681254889401</v>
      </c>
      <c r="AN34" s="14">
        <v>5.0407753510383797E-2</v>
      </c>
      <c r="AO34">
        <v>1.1000000000000001</v>
      </c>
      <c r="AP34">
        <v>608</v>
      </c>
      <c r="AQ34" s="14">
        <v>0.66012403758528404</v>
      </c>
      <c r="AR34" s="14">
        <v>0.360151727153871</v>
      </c>
      <c r="AS34" s="14">
        <v>5.2551865894930501E-2</v>
      </c>
      <c r="AT34">
        <v>1</v>
      </c>
      <c r="AU34">
        <v>226</v>
      </c>
      <c r="AV34" s="14">
        <v>5.09153384024391E-2</v>
      </c>
      <c r="AW34" s="14">
        <v>5.14552751513472E-2</v>
      </c>
      <c r="AX34" s="14">
        <v>0.107486874909573</v>
      </c>
      <c r="AY34">
        <v>1.8</v>
      </c>
      <c r="AZ34">
        <v>274</v>
      </c>
      <c r="BA34" s="14">
        <v>6.3373339431327794E-2</v>
      </c>
      <c r="BB34" s="14">
        <v>7.2814072546796504E-2</v>
      </c>
      <c r="BC34" s="14">
        <v>0.10109114111808901</v>
      </c>
      <c r="BD34">
        <v>1.7</v>
      </c>
      <c r="BE34">
        <v>524</v>
      </c>
      <c r="BF34" s="14">
        <v>0.50642622476397303</v>
      </c>
      <c r="BG34" s="14">
        <v>0.34060597166177797</v>
      </c>
      <c r="BH34" s="14">
        <v>5.5883562917464102E-2</v>
      </c>
      <c r="BI34">
        <v>1.1000000000000001</v>
      </c>
    </row>
    <row r="35" spans="1:61" x14ac:dyDescent="0.25">
      <c r="A35" t="s">
        <v>936</v>
      </c>
      <c r="B35">
        <v>264</v>
      </c>
      <c r="C35" s="14">
        <v>0.12110700034836</v>
      </c>
      <c r="D35" s="14">
        <v>8.9964779985270305E-2</v>
      </c>
      <c r="E35" s="14">
        <v>0.10517476575672</v>
      </c>
      <c r="F35">
        <v>1.4</v>
      </c>
      <c r="G35">
        <v>594</v>
      </c>
      <c r="H35" s="14">
        <v>0.88490670154303697</v>
      </c>
      <c r="I35" s="14">
        <v>0.547893138091605</v>
      </c>
      <c r="J35" s="14">
        <v>5.0274613970202303E-2</v>
      </c>
      <c r="K35">
        <v>1</v>
      </c>
      <c r="L35">
        <v>393</v>
      </c>
      <c r="M35" s="14">
        <v>0.54666360708864004</v>
      </c>
      <c r="N35" s="14">
        <v>0.259211539547133</v>
      </c>
      <c r="O35" s="14">
        <v>5.48273471360326E-2</v>
      </c>
      <c r="P35">
        <v>1.3</v>
      </c>
      <c r="Q35">
        <v>275</v>
      </c>
      <c r="R35" s="14">
        <v>5.2803671872574197E-2</v>
      </c>
      <c r="S35" s="14">
        <v>6.7774513861687896E-2</v>
      </c>
      <c r="T35" s="14">
        <v>0.106402356045653</v>
      </c>
      <c r="U35">
        <v>1.5</v>
      </c>
      <c r="V35">
        <v>148</v>
      </c>
      <c r="W35" s="14">
        <v>1.9374148048026899E-3</v>
      </c>
      <c r="X35" s="14">
        <v>2.78177704063678E-3</v>
      </c>
      <c r="Y35" s="14">
        <v>0.24090644076015999</v>
      </c>
      <c r="Z35">
        <v>1.9</v>
      </c>
      <c r="AA35">
        <v>271</v>
      </c>
      <c r="AB35" s="14">
        <v>0.30566141932582902</v>
      </c>
      <c r="AC35" s="14">
        <v>0.25162508658194399</v>
      </c>
      <c r="AD35" s="14">
        <v>6.4329558541835405E-2</v>
      </c>
      <c r="AE35">
        <v>1.3</v>
      </c>
      <c r="AF35">
        <v>249</v>
      </c>
      <c r="AG35" s="14">
        <v>6.1231487065635498E-2</v>
      </c>
      <c r="AH35" s="14">
        <v>7.7474463747907396E-2</v>
      </c>
      <c r="AI35" s="14">
        <v>0.135042267182686</v>
      </c>
      <c r="AJ35">
        <v>1.5</v>
      </c>
      <c r="AK35">
        <v>149</v>
      </c>
      <c r="AL35" s="14">
        <v>1.6332212365448399E-2</v>
      </c>
      <c r="AM35" s="14">
        <v>2.8684550671935E-2</v>
      </c>
      <c r="AN35" s="14">
        <v>0.14506484226173899</v>
      </c>
      <c r="AO35">
        <v>1.5</v>
      </c>
      <c r="AP35">
        <v>217</v>
      </c>
      <c r="AQ35" s="14">
        <v>3.91293111284539E-2</v>
      </c>
      <c r="AR35" s="14">
        <v>4.2696487880683198E-2</v>
      </c>
      <c r="AS35" s="14">
        <v>0.116062637813877</v>
      </c>
      <c r="AT35">
        <v>1.3</v>
      </c>
      <c r="AU35">
        <v>620</v>
      </c>
      <c r="AV35" s="14">
        <v>0.93447042785253498</v>
      </c>
      <c r="AW35" s="14">
        <v>0.47219005602883202</v>
      </c>
      <c r="AX35" s="14">
        <v>5.0085085686014101E-2</v>
      </c>
      <c r="AY35">
        <v>1</v>
      </c>
      <c r="AZ35">
        <v>516</v>
      </c>
      <c r="BA35" s="14">
        <v>0.66124260160870396</v>
      </c>
      <c r="BB35" s="14">
        <v>0.37987399115003301</v>
      </c>
      <c r="BC35" s="14">
        <v>5.2437832799516998E-2</v>
      </c>
      <c r="BD35">
        <v>1.1000000000000001</v>
      </c>
      <c r="BE35">
        <v>493</v>
      </c>
      <c r="BF35" s="14">
        <v>0.49944548085451401</v>
      </c>
      <c r="BG35" s="14">
        <v>0.33591094809084898</v>
      </c>
      <c r="BH35" s="14">
        <v>5.6082652843459903E-2</v>
      </c>
      <c r="BI35">
        <v>1.1000000000000001</v>
      </c>
    </row>
    <row r="36" spans="1:61" x14ac:dyDescent="0.25">
      <c r="A36" t="s">
        <v>937</v>
      </c>
      <c r="B36">
        <v>132</v>
      </c>
      <c r="C36" s="14">
        <v>0.11187840196457299</v>
      </c>
      <c r="D36" s="14">
        <v>8.9964779985270305E-2</v>
      </c>
      <c r="E36" s="14">
        <v>0.10840269637542101</v>
      </c>
      <c r="F36">
        <v>2.4</v>
      </c>
      <c r="G36">
        <v>596</v>
      </c>
      <c r="H36" s="14">
        <v>0.47285318636497697</v>
      </c>
      <c r="I36" s="14">
        <v>0.29276873559932198</v>
      </c>
      <c r="J36" s="14">
        <v>5.6888218676406102E-2</v>
      </c>
      <c r="K36">
        <v>1</v>
      </c>
      <c r="L36">
        <v>364</v>
      </c>
      <c r="M36" s="14">
        <v>0.87185835355896302</v>
      </c>
      <c r="N36" s="14">
        <v>0.41340916637313802</v>
      </c>
      <c r="O36" s="14">
        <v>5.0341053009549802E-2</v>
      </c>
      <c r="P36">
        <v>1.4</v>
      </c>
      <c r="Q36">
        <v>68</v>
      </c>
      <c r="R36" s="14">
        <v>2.4795502466878802E-4</v>
      </c>
      <c r="S36" s="14">
        <v>2.68097697581529E-3</v>
      </c>
      <c r="T36" s="14">
        <v>0.36546251917026801</v>
      </c>
      <c r="U36">
        <v>2.2999999999999998</v>
      </c>
      <c r="V36">
        <v>194</v>
      </c>
      <c r="W36" s="14">
        <v>7.71462338578499E-4</v>
      </c>
      <c r="X36" s="14">
        <v>1.55075242647846E-3</v>
      </c>
      <c r="Y36" s="14">
        <v>0.29266973811179198</v>
      </c>
      <c r="Z36">
        <v>1.7</v>
      </c>
      <c r="AA36">
        <v>239</v>
      </c>
      <c r="AB36" s="14">
        <v>7.2193010257744605E-2</v>
      </c>
      <c r="AC36" s="14">
        <v>0.212014331907702</v>
      </c>
      <c r="AD36" s="14">
        <v>9.8174470112896095E-2</v>
      </c>
      <c r="AE36">
        <v>1.3</v>
      </c>
      <c r="AF36">
        <v>66</v>
      </c>
      <c r="AG36" s="14">
        <v>2.7585683695943199E-2</v>
      </c>
      <c r="AH36" s="14">
        <v>6.03275622235366E-2</v>
      </c>
      <c r="AI36" s="14">
        <v>0.175914709152209</v>
      </c>
      <c r="AJ36">
        <v>2.1</v>
      </c>
      <c r="AK36">
        <v>350</v>
      </c>
      <c r="AL36" s="14">
        <v>0.114337970111482</v>
      </c>
      <c r="AM36" s="14">
        <v>7.7656842370937298E-2</v>
      </c>
      <c r="AN36" s="14">
        <v>8.6073874181541707E-2</v>
      </c>
      <c r="AO36">
        <v>1.3</v>
      </c>
      <c r="AP36">
        <v>519</v>
      </c>
      <c r="AQ36" s="14">
        <v>0.301986613328318</v>
      </c>
      <c r="AR36" s="14">
        <v>0.16475843049949601</v>
      </c>
      <c r="AS36" s="14">
        <v>6.4558377375309506E-2</v>
      </c>
      <c r="AT36">
        <v>1.1000000000000001</v>
      </c>
      <c r="AU36">
        <v>37</v>
      </c>
      <c r="AV36" s="14">
        <v>4.4577589285554798E-5</v>
      </c>
      <c r="AW36" s="14">
        <v>7.2896719193775905E-4</v>
      </c>
      <c r="AX36" s="14">
        <v>0.49229379805852602</v>
      </c>
      <c r="AY36">
        <v>2.6</v>
      </c>
      <c r="AZ36">
        <v>89</v>
      </c>
      <c r="BA36" s="14">
        <v>6.24109271758488E-5</v>
      </c>
      <c r="BB36" s="14">
        <v>5.0195802744679597E-4</v>
      </c>
      <c r="BC36" s="14">
        <v>0.46608893362063902</v>
      </c>
      <c r="BD36">
        <v>2.2000000000000002</v>
      </c>
      <c r="BE36">
        <v>422</v>
      </c>
      <c r="BF36" s="14">
        <v>0.124472705908765</v>
      </c>
      <c r="BG36" s="14">
        <v>0.154269043884111</v>
      </c>
      <c r="BH36" s="14">
        <v>8.3966568129042504E-2</v>
      </c>
      <c r="BI36">
        <v>1.2</v>
      </c>
    </row>
    <row r="37" spans="1:61" x14ac:dyDescent="0.25">
      <c r="A37" t="s">
        <v>938</v>
      </c>
      <c r="B37">
        <v>319</v>
      </c>
      <c r="C37" s="14">
        <v>8.2667744347355895E-2</v>
      </c>
      <c r="D37" s="14">
        <v>8.4277747077760895E-2</v>
      </c>
      <c r="E37" s="14">
        <v>0.121315899771419</v>
      </c>
      <c r="F37">
        <v>1.3</v>
      </c>
      <c r="G37">
        <v>325</v>
      </c>
      <c r="H37" s="14">
        <v>0.222228882070026</v>
      </c>
      <c r="I37" s="14">
        <v>0.15899559687575099</v>
      </c>
      <c r="J37" s="14">
        <v>7.0708234476454496E-2</v>
      </c>
      <c r="K37">
        <v>1.3</v>
      </c>
      <c r="L37">
        <v>208</v>
      </c>
      <c r="M37" s="14">
        <v>9.1094236934838799E-3</v>
      </c>
      <c r="N37" s="14">
        <v>1.47307182643895E-2</v>
      </c>
      <c r="O37" s="14">
        <v>0.16676937105209</v>
      </c>
      <c r="P37">
        <v>1.6</v>
      </c>
      <c r="Q37">
        <v>605</v>
      </c>
      <c r="R37" s="14">
        <v>0.71878370183795304</v>
      </c>
      <c r="S37" s="14">
        <v>0.42259270023861301</v>
      </c>
      <c r="T37" s="14">
        <v>5.1641345014133297E-2</v>
      </c>
      <c r="U37">
        <v>1</v>
      </c>
      <c r="V37">
        <v>493</v>
      </c>
      <c r="W37" s="14">
        <v>0.36593370431796302</v>
      </c>
      <c r="X37" s="14">
        <v>0.105082915082869</v>
      </c>
      <c r="Y37" s="14">
        <v>6.0688429574515798E-2</v>
      </c>
      <c r="Z37">
        <v>1.2</v>
      </c>
      <c r="AA37">
        <v>353</v>
      </c>
      <c r="AB37" s="14">
        <v>0.24205636662243199</v>
      </c>
      <c r="AC37" s="14">
        <v>0.25162508658194399</v>
      </c>
      <c r="AD37" s="14">
        <v>6.8929522567021298E-2</v>
      </c>
      <c r="AE37">
        <v>1.2</v>
      </c>
      <c r="AF37">
        <v>279</v>
      </c>
      <c r="AG37" s="14">
        <v>0.17096466327165599</v>
      </c>
      <c r="AH37" s="14">
        <v>0.113248992154258</v>
      </c>
      <c r="AI37" s="14">
        <v>9.1895378851092002E-2</v>
      </c>
      <c r="AJ37">
        <v>1.4</v>
      </c>
      <c r="AK37">
        <v>28</v>
      </c>
      <c r="AL37" s="14">
        <v>5.7913657404284804E-4</v>
      </c>
      <c r="AM37" s="14">
        <v>2.7971562020543601E-3</v>
      </c>
      <c r="AN37" s="14">
        <v>0.29551911559662503</v>
      </c>
      <c r="AO37">
        <v>2.5</v>
      </c>
      <c r="AP37">
        <v>325</v>
      </c>
      <c r="AQ37" s="14">
        <v>0.21329496622197</v>
      </c>
      <c r="AR37" s="14">
        <v>0.116369873090926</v>
      </c>
      <c r="AS37" s="14">
        <v>7.1579191331500494E-2</v>
      </c>
      <c r="AT37">
        <v>1.3</v>
      </c>
      <c r="AU37">
        <v>119</v>
      </c>
      <c r="AV37" s="14">
        <v>3.7495484489615399E-2</v>
      </c>
      <c r="AW37" s="14">
        <v>4.7792545696002602E-2</v>
      </c>
      <c r="AX37" s="14">
        <v>0.116922744538198</v>
      </c>
      <c r="AY37">
        <v>1.7</v>
      </c>
      <c r="AZ37">
        <v>554</v>
      </c>
      <c r="BA37" s="14">
        <v>0.64255569928545397</v>
      </c>
      <c r="BB37" s="14">
        <v>0.36913864507509198</v>
      </c>
      <c r="BC37" s="14">
        <v>5.2737895039324599E-2</v>
      </c>
      <c r="BD37">
        <v>1.1000000000000001</v>
      </c>
      <c r="BE37">
        <v>45</v>
      </c>
      <c r="BF37" s="14">
        <v>3.2209902443947002E-3</v>
      </c>
      <c r="BG37" s="14">
        <v>1.9497008891568201E-2</v>
      </c>
      <c r="BH37" s="14">
        <v>0.21017751438867099</v>
      </c>
      <c r="BI37">
        <v>1.9</v>
      </c>
    </row>
    <row r="38" spans="1:61" x14ac:dyDescent="0.25">
      <c r="A38" t="s">
        <v>939</v>
      </c>
      <c r="B38">
        <v>399</v>
      </c>
      <c r="C38" s="14">
        <v>0.31829948678125602</v>
      </c>
      <c r="D38" s="14">
        <v>0.10659439773627399</v>
      </c>
      <c r="E38" s="14">
        <v>7.1277064464102299E-2</v>
      </c>
      <c r="F38">
        <v>1.2</v>
      </c>
      <c r="G38">
        <v>32</v>
      </c>
      <c r="H38" s="14">
        <v>1.0510247930251001E-4</v>
      </c>
      <c r="I38" s="14">
        <v>2.86328128452106E-3</v>
      </c>
      <c r="J38" s="14">
        <v>0.39680772687812199</v>
      </c>
      <c r="K38">
        <v>2.4</v>
      </c>
      <c r="L38">
        <v>97</v>
      </c>
      <c r="M38" s="14">
        <v>3.2897793618369399E-5</v>
      </c>
      <c r="N38" s="14">
        <v>3.1198300457336501E-4</v>
      </c>
      <c r="O38" s="14">
        <v>0.47364320434436602</v>
      </c>
      <c r="P38">
        <v>2.2999999999999998</v>
      </c>
      <c r="Q38">
        <v>106</v>
      </c>
      <c r="R38" s="14">
        <v>1.2860027064756001E-3</v>
      </c>
      <c r="S38" s="14">
        <v>7.5635594132754704E-3</v>
      </c>
      <c r="T38" s="14">
        <v>0.26313001755481202</v>
      </c>
      <c r="U38">
        <v>2</v>
      </c>
      <c r="V38">
        <v>145</v>
      </c>
      <c r="W38" s="14">
        <v>1.9708043164590099E-4</v>
      </c>
      <c r="X38" s="14">
        <v>4.5275493388598399E-4</v>
      </c>
      <c r="Y38" s="14">
        <v>0.38134854944553997</v>
      </c>
      <c r="Z38">
        <v>1.9</v>
      </c>
      <c r="AA38">
        <v>565</v>
      </c>
      <c r="AB38" s="14">
        <v>0.64556933115897996</v>
      </c>
      <c r="AC38" s="14">
        <v>0.49347845641858401</v>
      </c>
      <c r="AD38" s="14">
        <v>5.2793527071615602E-2</v>
      </c>
      <c r="AE38">
        <v>1</v>
      </c>
      <c r="AF38">
        <v>171</v>
      </c>
      <c r="AG38" s="14">
        <v>2.7249996870844999E-2</v>
      </c>
      <c r="AH38" s="14">
        <v>6.03275622235366E-2</v>
      </c>
      <c r="AI38" s="14">
        <v>0.1765923293353</v>
      </c>
      <c r="AJ38">
        <v>1.4</v>
      </c>
      <c r="AK38">
        <v>280</v>
      </c>
      <c r="AL38" s="14">
        <v>6.4992309004503201E-2</v>
      </c>
      <c r="AM38" s="14">
        <v>5.7073565393678499E-2</v>
      </c>
      <c r="AN38" s="14">
        <v>0.101100634895538</v>
      </c>
      <c r="AO38">
        <v>1.4</v>
      </c>
      <c r="AP38">
        <v>596</v>
      </c>
      <c r="AQ38" s="14">
        <v>0.86716462847755804</v>
      </c>
      <c r="AR38" s="14">
        <v>0.47310932626444302</v>
      </c>
      <c r="AS38" s="14">
        <v>5.0366762865020703E-2</v>
      </c>
      <c r="AT38">
        <v>1</v>
      </c>
      <c r="AU38">
        <v>81</v>
      </c>
      <c r="AV38" s="14">
        <v>2.5736021532289902E-3</v>
      </c>
      <c r="AW38" s="14">
        <v>1.0403576688643E-2</v>
      </c>
      <c r="AX38" s="14">
        <v>0.226267919061719</v>
      </c>
      <c r="AY38">
        <v>2</v>
      </c>
      <c r="AZ38">
        <v>330</v>
      </c>
      <c r="BA38" s="14">
        <v>7.4906186612910097E-2</v>
      </c>
      <c r="BB38" s="14">
        <v>8.6064969199651897E-2</v>
      </c>
      <c r="BC38" s="14">
        <v>9.6403175571900201E-2</v>
      </c>
      <c r="BD38">
        <v>1.4</v>
      </c>
      <c r="BE38">
        <v>245</v>
      </c>
      <c r="BF38" s="14">
        <v>0.15145148775200501</v>
      </c>
      <c r="BG38" s="14">
        <v>0.154269043884111</v>
      </c>
      <c r="BH38" s="14">
        <v>7.9255598122783696E-2</v>
      </c>
      <c r="BI38">
        <v>1.4</v>
      </c>
    </row>
    <row r="39" spans="1:61" x14ac:dyDescent="0.25">
      <c r="A39" t="s">
        <v>940</v>
      </c>
      <c r="B39">
        <v>449</v>
      </c>
      <c r="C39" s="14">
        <v>0.83815061210304898</v>
      </c>
      <c r="D39" s="14">
        <v>0.28068584279814401</v>
      </c>
      <c r="E39" s="14">
        <v>5.0848449154798199E-2</v>
      </c>
      <c r="F39">
        <v>1.2</v>
      </c>
      <c r="G39">
        <v>314</v>
      </c>
      <c r="H39" s="14">
        <v>0.399011838267606</v>
      </c>
      <c r="I39" s="14">
        <v>0.24704960175228799</v>
      </c>
      <c r="J39" s="14">
        <v>5.95830302703955E-2</v>
      </c>
      <c r="K39">
        <v>1.3</v>
      </c>
      <c r="L39">
        <v>255</v>
      </c>
      <c r="M39" s="14">
        <v>5.5416445467015699E-2</v>
      </c>
      <c r="N39" s="14">
        <v>5.2553643445321603E-2</v>
      </c>
      <c r="O39" s="14">
        <v>0.105652523967338</v>
      </c>
      <c r="P39">
        <v>1.9</v>
      </c>
      <c r="Q39">
        <v>494</v>
      </c>
      <c r="R39" s="14">
        <v>0.49862373405400401</v>
      </c>
      <c r="S39" s="14">
        <v>0.29315460219553802</v>
      </c>
      <c r="T39" s="14">
        <v>5.5886169422371602E-2</v>
      </c>
      <c r="U39">
        <v>1.1000000000000001</v>
      </c>
      <c r="V39">
        <v>231</v>
      </c>
      <c r="W39" s="14">
        <v>4.8207729679786003E-2</v>
      </c>
      <c r="X39" s="14">
        <v>1.98884453538925E-2</v>
      </c>
      <c r="Y39" s="14">
        <v>0.10912959930817399</v>
      </c>
      <c r="Z39">
        <v>1.6</v>
      </c>
      <c r="AA39">
        <v>198</v>
      </c>
      <c r="AB39" s="14">
        <v>0.23946147229884401</v>
      </c>
      <c r="AC39" s="14">
        <v>0.25162508658194399</v>
      </c>
      <c r="AD39" s="14">
        <v>6.9151172511026995E-2</v>
      </c>
      <c r="AE39">
        <v>1.4</v>
      </c>
      <c r="AF39">
        <v>622</v>
      </c>
      <c r="AG39" s="14">
        <v>0.92965691982826004</v>
      </c>
      <c r="AH39" s="14">
        <v>0.54474127547890805</v>
      </c>
      <c r="AI39" s="14">
        <v>5.0158192803179902E-2</v>
      </c>
      <c r="AJ39">
        <v>1</v>
      </c>
      <c r="AK39">
        <v>183</v>
      </c>
      <c r="AL39" s="14">
        <v>2.0471086120832101E-2</v>
      </c>
      <c r="AM39" s="14">
        <v>3.4319555986726001E-2</v>
      </c>
      <c r="AN39" s="14">
        <v>0.137171319592262</v>
      </c>
      <c r="AO39">
        <v>1.3</v>
      </c>
      <c r="AP39">
        <v>78</v>
      </c>
      <c r="AQ39" s="14">
        <v>4.0032087357255702E-6</v>
      </c>
      <c r="AR39" s="14">
        <v>6.3338268702478706E-5</v>
      </c>
      <c r="AS39" s="14">
        <v>0.62182421727929904</v>
      </c>
      <c r="AT39">
        <v>2</v>
      </c>
      <c r="AU39">
        <v>200</v>
      </c>
      <c r="AV39" s="14">
        <v>1.7405588836705801E-2</v>
      </c>
      <c r="AW39" s="14">
        <v>3.2463765250201997E-2</v>
      </c>
      <c r="AX39" s="14">
        <v>0.143207499773647</v>
      </c>
      <c r="AY39">
        <v>1.3</v>
      </c>
      <c r="AZ39">
        <v>106</v>
      </c>
      <c r="BA39" s="14">
        <v>7.9943741775334502E-6</v>
      </c>
      <c r="BB39" s="14">
        <v>1.16027745712119E-4</v>
      </c>
      <c r="BC39" s="14">
        <v>0.63145496699584902</v>
      </c>
      <c r="BD39">
        <v>2</v>
      </c>
      <c r="BE39">
        <v>115</v>
      </c>
      <c r="BF39" s="14">
        <v>4.89102448307798E-5</v>
      </c>
      <c r="BG39" s="14">
        <v>1.1842364068180399E-3</v>
      </c>
      <c r="BH39" s="14">
        <v>0.44681627258900503</v>
      </c>
      <c r="BI39">
        <v>1.5</v>
      </c>
    </row>
    <row r="40" spans="1:61" x14ac:dyDescent="0.25">
      <c r="A40" t="s">
        <v>941</v>
      </c>
      <c r="B40">
        <v>285</v>
      </c>
      <c r="C40" s="14">
        <v>0.25097252069721498</v>
      </c>
      <c r="D40" s="14">
        <v>9.0996462244999701E-2</v>
      </c>
      <c r="E40" s="14">
        <v>7.8626231713316799E-2</v>
      </c>
      <c r="F40">
        <v>1.4</v>
      </c>
      <c r="G40">
        <v>81</v>
      </c>
      <c r="H40" s="14">
        <v>9.7360425786464592E-3</v>
      </c>
      <c r="I40" s="14">
        <v>4.2196738234602002E-2</v>
      </c>
      <c r="J40" s="14">
        <v>0.16420052560071699</v>
      </c>
      <c r="K40">
        <v>1.9</v>
      </c>
      <c r="L40">
        <v>324</v>
      </c>
      <c r="M40" s="14">
        <v>0.10804907548553</v>
      </c>
      <c r="N40" s="14">
        <v>6.9343769858188395E-2</v>
      </c>
      <c r="O40" s="14">
        <v>8.7500014334653597E-2</v>
      </c>
      <c r="P40">
        <v>1.5</v>
      </c>
      <c r="Q40">
        <v>362</v>
      </c>
      <c r="R40" s="14">
        <v>8.5403433368182097E-2</v>
      </c>
      <c r="S40" s="14">
        <v>0.100422053044394</v>
      </c>
      <c r="T40" s="14">
        <v>9.2845063692695295E-2</v>
      </c>
      <c r="U40">
        <v>1.3</v>
      </c>
      <c r="V40">
        <v>590</v>
      </c>
      <c r="W40" s="14">
        <v>0.54665631084149102</v>
      </c>
      <c r="X40" s="14">
        <v>0.156979906507211</v>
      </c>
      <c r="Y40" s="14">
        <v>5.4650262468761902E-2</v>
      </c>
      <c r="Z40">
        <v>1</v>
      </c>
      <c r="AA40">
        <v>294</v>
      </c>
      <c r="AB40" s="14">
        <v>0.52813119886985804</v>
      </c>
      <c r="AC40" s="14">
        <v>0.40370779128696399</v>
      </c>
      <c r="AD40" s="14">
        <v>5.5295151900815E-2</v>
      </c>
      <c r="AE40">
        <v>1.3</v>
      </c>
      <c r="AF40">
        <v>508</v>
      </c>
      <c r="AG40" s="14">
        <v>0.68972899529518505</v>
      </c>
      <c r="AH40" s="14">
        <v>0.40415323612208898</v>
      </c>
      <c r="AI40" s="14">
        <v>5.3260910162610399E-2</v>
      </c>
      <c r="AJ40">
        <v>1.1000000000000001</v>
      </c>
      <c r="AK40">
        <v>50</v>
      </c>
      <c r="AL40" s="14">
        <v>8.5514670672615003E-3</v>
      </c>
      <c r="AM40" s="14">
        <v>1.8773864259901098E-2</v>
      </c>
      <c r="AN40" s="14">
        <v>0.16923306416138101</v>
      </c>
      <c r="AO40">
        <v>2.1</v>
      </c>
      <c r="AP40">
        <v>33</v>
      </c>
      <c r="AQ40" s="14">
        <v>8.9079048043659795E-3</v>
      </c>
      <c r="AR40" s="14">
        <v>1.9737179684169302E-2</v>
      </c>
      <c r="AS40" s="14">
        <v>0.16763876830017899</v>
      </c>
      <c r="AT40">
        <v>2.8</v>
      </c>
      <c r="AU40">
        <v>87</v>
      </c>
      <c r="AV40" s="14">
        <v>4.7659535350875401E-2</v>
      </c>
      <c r="AW40" s="14">
        <v>4.8164945613857903E-2</v>
      </c>
      <c r="AX40" s="14">
        <v>0.10947574090989599</v>
      </c>
      <c r="AY40">
        <v>1.9</v>
      </c>
      <c r="AZ40">
        <v>73</v>
      </c>
      <c r="BA40" s="14">
        <v>4.6500301246050202E-2</v>
      </c>
      <c r="BB40" s="14">
        <v>5.3427456068442902E-2</v>
      </c>
      <c r="BC40" s="14">
        <v>0.110223758718031</v>
      </c>
      <c r="BD40">
        <v>2.5</v>
      </c>
      <c r="BE40">
        <v>287</v>
      </c>
      <c r="BF40" s="14">
        <v>0.67570783484263797</v>
      </c>
      <c r="BG40" s="14">
        <v>0.45445933166932201</v>
      </c>
      <c r="BH40" s="14">
        <v>5.2307681964859E-2</v>
      </c>
      <c r="BI40">
        <v>1.3</v>
      </c>
    </row>
    <row r="41" spans="1:61" x14ac:dyDescent="0.25">
      <c r="A41" t="s">
        <v>942</v>
      </c>
      <c r="B41">
        <v>246</v>
      </c>
      <c r="C41" s="14">
        <v>0.147394332654876</v>
      </c>
      <c r="D41" s="14">
        <v>9.0996462244999701E-2</v>
      </c>
      <c r="E41" s="14">
        <v>9.7455580343445397E-2</v>
      </c>
      <c r="F41">
        <v>1.5</v>
      </c>
      <c r="G41">
        <v>69</v>
      </c>
      <c r="H41" s="14">
        <v>5.5257701908630798E-3</v>
      </c>
      <c r="I41" s="14">
        <v>3.0791702768995202E-2</v>
      </c>
      <c r="J41" s="14">
        <v>0.18687080582478299</v>
      </c>
      <c r="K41">
        <v>2</v>
      </c>
      <c r="L41">
        <v>65</v>
      </c>
      <c r="M41" s="14">
        <v>6.1192434220313995E-5</v>
      </c>
      <c r="N41" s="14">
        <v>5.2143589398917999E-4</v>
      </c>
      <c r="O41" s="14">
        <v>0.43191703116369301</v>
      </c>
      <c r="P41">
        <v>2.6</v>
      </c>
      <c r="Q41">
        <v>356</v>
      </c>
      <c r="R41" s="14">
        <v>7.4125050866283904E-2</v>
      </c>
      <c r="S41" s="14">
        <v>8.7160310732725899E-2</v>
      </c>
      <c r="T41" s="14">
        <v>9.6692100086995594E-2</v>
      </c>
      <c r="U41">
        <v>1.3</v>
      </c>
      <c r="V41">
        <v>168</v>
      </c>
      <c r="W41" s="14">
        <v>6.4572731028444895E-5</v>
      </c>
      <c r="X41" s="14">
        <v>2.03972462891218E-4</v>
      </c>
      <c r="Y41" s="14">
        <v>0.46346815447346001</v>
      </c>
      <c r="Z41">
        <v>1.8</v>
      </c>
      <c r="AA41">
        <v>229</v>
      </c>
      <c r="AB41" s="14">
        <v>0.127991830959823</v>
      </c>
      <c r="AC41" s="14">
        <v>0.229799938362693</v>
      </c>
      <c r="AD41" s="14">
        <v>8.3283648844620195E-2</v>
      </c>
      <c r="AE41">
        <v>1.3</v>
      </c>
      <c r="AF41">
        <v>161</v>
      </c>
      <c r="AG41" s="14">
        <v>5.3396465345356605E-4</v>
      </c>
      <c r="AH41" s="14">
        <v>6.6584896258854599E-3</v>
      </c>
      <c r="AI41" s="14">
        <v>0.46816025953006801</v>
      </c>
      <c r="AJ41">
        <v>1.5</v>
      </c>
      <c r="AK41">
        <v>426</v>
      </c>
      <c r="AL41" s="14">
        <v>0.308623604433929</v>
      </c>
      <c r="AM41" s="14">
        <v>0.135510260671552</v>
      </c>
      <c r="AN41" s="14">
        <v>6.4147895599802204E-2</v>
      </c>
      <c r="AO41">
        <v>1.2</v>
      </c>
      <c r="AP41">
        <v>599</v>
      </c>
      <c r="AQ41" s="14">
        <v>0.73610753223876702</v>
      </c>
      <c r="AR41" s="14">
        <v>0.401606946592238</v>
      </c>
      <c r="AS41" s="14">
        <v>5.1494069187441802E-2</v>
      </c>
      <c r="AT41">
        <v>1</v>
      </c>
      <c r="AU41">
        <v>357</v>
      </c>
      <c r="AV41" s="14">
        <v>6.0143066028462797E-2</v>
      </c>
      <c r="AW41" s="14">
        <v>6.0780859128925002E-2</v>
      </c>
      <c r="AX41" s="14">
        <v>0.102593143502257</v>
      </c>
      <c r="AY41">
        <v>1.3</v>
      </c>
      <c r="AZ41">
        <v>214</v>
      </c>
      <c r="BA41" s="14">
        <v>5.3589728502868497E-3</v>
      </c>
      <c r="BB41" s="14">
        <v>1.2314599211548099E-2</v>
      </c>
      <c r="BC41" s="14">
        <v>0.191276973726766</v>
      </c>
      <c r="BD41">
        <v>1.5</v>
      </c>
      <c r="BE41">
        <v>390</v>
      </c>
      <c r="BF41" s="14">
        <v>0.26465244243095698</v>
      </c>
      <c r="BG41" s="14">
        <v>0.17799671087110699</v>
      </c>
      <c r="BH41" s="14">
        <v>6.7124516814474997E-2</v>
      </c>
      <c r="BI41">
        <v>1.2</v>
      </c>
    </row>
    <row r="42" spans="1:61" x14ac:dyDescent="0.25">
      <c r="A42" t="s">
        <v>943</v>
      </c>
      <c r="B42">
        <v>563</v>
      </c>
      <c r="C42" s="14">
        <v>0.51057265287513398</v>
      </c>
      <c r="D42" s="14">
        <v>0.170984204166305</v>
      </c>
      <c r="E42" s="14">
        <v>5.8983337836429603E-2</v>
      </c>
      <c r="F42">
        <v>1.1000000000000001</v>
      </c>
      <c r="G42">
        <v>311</v>
      </c>
      <c r="H42" s="14">
        <v>0.13523438786026701</v>
      </c>
      <c r="I42" s="14">
        <v>0.15899559687575099</v>
      </c>
      <c r="J42" s="14">
        <v>8.1948343007979305E-2</v>
      </c>
      <c r="K42">
        <v>1.3</v>
      </c>
      <c r="L42">
        <v>417</v>
      </c>
      <c r="M42" s="14">
        <v>6.7394899675919495E-2</v>
      </c>
      <c r="N42" s="14">
        <v>6.3913293206610003E-2</v>
      </c>
      <c r="O42" s="14">
        <v>0.100083013377154</v>
      </c>
      <c r="P42">
        <v>1.3</v>
      </c>
      <c r="Q42">
        <v>405</v>
      </c>
      <c r="R42" s="14">
        <v>0.34607451537800898</v>
      </c>
      <c r="S42" s="14">
        <v>0.203466722413711</v>
      </c>
      <c r="T42" s="14">
        <v>6.1647287574013603E-2</v>
      </c>
      <c r="U42">
        <v>1.3</v>
      </c>
      <c r="V42">
        <v>480</v>
      </c>
      <c r="W42" s="14">
        <v>0.223767697924669</v>
      </c>
      <c r="X42" s="14">
        <v>6.4257983678036798E-2</v>
      </c>
      <c r="Y42" s="14">
        <v>6.9970007470616699E-2</v>
      </c>
      <c r="Z42">
        <v>1.2</v>
      </c>
      <c r="AA42">
        <v>534</v>
      </c>
      <c r="AB42" s="14">
        <v>0.89222948945057701</v>
      </c>
      <c r="AC42" s="14">
        <v>0.68202749104384497</v>
      </c>
      <c r="AD42" s="14">
        <v>5.0240548310053902E-2</v>
      </c>
      <c r="AE42">
        <v>1.1000000000000001</v>
      </c>
      <c r="AF42">
        <v>80</v>
      </c>
      <c r="AG42" s="14">
        <v>1.72888049438602E-4</v>
      </c>
      <c r="AH42" s="14">
        <v>3.7164154905335901E-3</v>
      </c>
      <c r="AI42" s="14">
        <v>0.57142927284992595</v>
      </c>
      <c r="AJ42">
        <v>1.9</v>
      </c>
      <c r="AK42">
        <v>265</v>
      </c>
      <c r="AL42" s="14">
        <v>8.8603609425872296E-2</v>
      </c>
      <c r="AM42" s="14">
        <v>7.7656842370937298E-2</v>
      </c>
      <c r="AN42" s="14">
        <v>9.26415178745498E-2</v>
      </c>
      <c r="AO42">
        <v>1.4</v>
      </c>
      <c r="AP42">
        <v>178</v>
      </c>
      <c r="AQ42" s="14">
        <v>1.4757995956852E-2</v>
      </c>
      <c r="AR42" s="14">
        <v>3.0052110867658698E-2</v>
      </c>
      <c r="AS42" s="14">
        <v>0.148697576283226</v>
      </c>
      <c r="AT42">
        <v>1.5</v>
      </c>
      <c r="AU42">
        <v>314</v>
      </c>
      <c r="AV42" s="14">
        <v>7.7456403030779303E-2</v>
      </c>
      <c r="AW42" s="14">
        <v>7.8277797128251406E-2</v>
      </c>
      <c r="AX42" s="14">
        <v>9.5484937011225901E-2</v>
      </c>
      <c r="AY42">
        <v>1.4</v>
      </c>
      <c r="AZ42">
        <v>374</v>
      </c>
      <c r="BA42" s="14">
        <v>8.3587486919710602E-2</v>
      </c>
      <c r="BB42" s="14">
        <v>9.0268277876961303E-2</v>
      </c>
      <c r="BC42" s="14">
        <v>9.3420982337761693E-2</v>
      </c>
      <c r="BD42">
        <v>1.3</v>
      </c>
      <c r="BE42">
        <v>554</v>
      </c>
      <c r="BF42" s="14">
        <v>0.67127253722993796</v>
      </c>
      <c r="BG42" s="14">
        <v>0.451476293313267</v>
      </c>
      <c r="BH42" s="14">
        <v>5.2375677559290602E-2</v>
      </c>
      <c r="BI42">
        <v>1</v>
      </c>
    </row>
    <row r="43" spans="1:61" x14ac:dyDescent="0.25">
      <c r="A43" t="s">
        <v>944</v>
      </c>
      <c r="B43">
        <v>173</v>
      </c>
      <c r="C43" s="14">
        <v>6.7678865240469802E-2</v>
      </c>
      <c r="D43" s="14">
        <v>8.4277747077760895E-2</v>
      </c>
      <c r="E43" s="14">
        <v>0.13036322835915601</v>
      </c>
      <c r="F43">
        <v>1.8</v>
      </c>
      <c r="G43">
        <v>224</v>
      </c>
      <c r="H43" s="14">
        <v>5.9760860911503101E-2</v>
      </c>
      <c r="I43" s="14">
        <v>0.11100345006800701</v>
      </c>
      <c r="J43" s="14">
        <v>0.103480187127493</v>
      </c>
      <c r="K43">
        <v>1.6</v>
      </c>
      <c r="L43">
        <v>556</v>
      </c>
      <c r="M43" s="14">
        <v>0.59555760107588296</v>
      </c>
      <c r="N43" s="14">
        <v>0.28239560977185202</v>
      </c>
      <c r="O43" s="14">
        <v>5.3731262788388301E-2</v>
      </c>
      <c r="P43">
        <v>1.1000000000000001</v>
      </c>
      <c r="Q43">
        <v>489</v>
      </c>
      <c r="R43" s="14">
        <v>0.81879686993796796</v>
      </c>
      <c r="S43" s="14">
        <v>0.48139319148338</v>
      </c>
      <c r="T43" s="14">
        <v>5.0661970850275101E-2</v>
      </c>
      <c r="U43">
        <v>1.1000000000000001</v>
      </c>
      <c r="V43">
        <v>316</v>
      </c>
      <c r="W43" s="14">
        <v>0.10918324918917099</v>
      </c>
      <c r="X43" s="14">
        <v>3.1353477331096599E-2</v>
      </c>
      <c r="Y43" s="14">
        <v>8.6462788533311602E-2</v>
      </c>
      <c r="Z43">
        <v>1.7</v>
      </c>
      <c r="AA43">
        <v>168</v>
      </c>
      <c r="AB43" s="14">
        <v>0.11417086112501899</v>
      </c>
      <c r="AC43" s="14">
        <v>0.229799938362693</v>
      </c>
      <c r="AD43" s="14">
        <v>8.6110520013762099E-2</v>
      </c>
      <c r="AE43">
        <v>1.5</v>
      </c>
      <c r="AF43">
        <v>246</v>
      </c>
      <c r="AG43" s="14">
        <v>7.2892794576322306E-2</v>
      </c>
      <c r="AH43" s="14">
        <v>8.5424446467979406E-2</v>
      </c>
      <c r="AI43" s="14">
        <v>0.12695974432853499</v>
      </c>
      <c r="AJ43">
        <v>1.5</v>
      </c>
      <c r="AK43">
        <v>408</v>
      </c>
      <c r="AL43" s="14">
        <v>0.116604457308859</v>
      </c>
      <c r="AM43" s="14">
        <v>7.7656842370937298E-2</v>
      </c>
      <c r="AN43" s="14">
        <v>8.5583229654715903E-2</v>
      </c>
      <c r="AO43">
        <v>1.2</v>
      </c>
      <c r="AP43">
        <v>417</v>
      </c>
      <c r="AQ43" s="14">
        <v>0.188701528400329</v>
      </c>
      <c r="AR43" s="14">
        <v>0.103700358101163</v>
      </c>
      <c r="AS43" s="14">
        <v>7.4243268796043996E-2</v>
      </c>
      <c r="AT43">
        <v>1.2</v>
      </c>
      <c r="AU43">
        <v>370</v>
      </c>
      <c r="AV43" s="14">
        <v>0.31742827322407702</v>
      </c>
      <c r="AW43" s="14">
        <v>0.160397236393301</v>
      </c>
      <c r="AX43" s="14">
        <v>6.3182400936349706E-2</v>
      </c>
      <c r="AY43">
        <v>1.3</v>
      </c>
      <c r="AZ43">
        <v>147</v>
      </c>
      <c r="BA43" s="14">
        <v>1.4431928795421101E-2</v>
      </c>
      <c r="BB43" s="14">
        <v>2.4872782144580802E-2</v>
      </c>
      <c r="BC43" s="14">
        <v>0.150210720235322</v>
      </c>
      <c r="BD43">
        <v>1.8</v>
      </c>
      <c r="BE43">
        <v>146</v>
      </c>
      <c r="BF43" s="14">
        <v>7.9871913299587299E-3</v>
      </c>
      <c r="BG43" s="14">
        <v>3.6129666376658397E-2</v>
      </c>
      <c r="BH43" s="14">
        <v>0.17191910951692099</v>
      </c>
      <c r="BI43">
        <v>1.4</v>
      </c>
    </row>
    <row r="44" spans="1:61" x14ac:dyDescent="0.25">
      <c r="A44" t="s">
        <v>945</v>
      </c>
      <c r="B44">
        <v>293</v>
      </c>
      <c r="C44" s="14">
        <v>8.6703724044236902E-2</v>
      </c>
      <c r="D44" s="14">
        <v>8.7107880751994105E-2</v>
      </c>
      <c r="E44" s="14">
        <v>0.119219866469454</v>
      </c>
      <c r="F44">
        <v>1.4</v>
      </c>
      <c r="G44">
        <v>493</v>
      </c>
      <c r="H44" s="14">
        <v>0.464746105076978</v>
      </c>
      <c r="I44" s="14">
        <v>0.28774920732600201</v>
      </c>
      <c r="J44" s="14">
        <v>5.7149528608515902E-2</v>
      </c>
      <c r="K44">
        <v>1.1000000000000001</v>
      </c>
      <c r="L44">
        <v>566</v>
      </c>
      <c r="M44" s="14">
        <v>0.91636715844929095</v>
      </c>
      <c r="N44" s="14">
        <v>0.43451391102674403</v>
      </c>
      <c r="O44" s="14">
        <v>5.0144467409699002E-2</v>
      </c>
      <c r="P44">
        <v>1.1000000000000001</v>
      </c>
      <c r="Q44">
        <v>408</v>
      </c>
      <c r="R44" s="14">
        <v>0.19081133089100899</v>
      </c>
      <c r="S44" s="14">
        <v>0.112183227514991</v>
      </c>
      <c r="T44" s="14">
        <v>7.3346263759101096E-2</v>
      </c>
      <c r="U44">
        <v>1.3</v>
      </c>
      <c r="V44">
        <v>342</v>
      </c>
      <c r="W44" s="14">
        <v>6.1645257090452502E-2</v>
      </c>
      <c r="X44" s="14">
        <v>1.98884453538925E-2</v>
      </c>
      <c r="Y44" s="14">
        <v>0.10188278729398401</v>
      </c>
      <c r="Z44">
        <v>1.5</v>
      </c>
      <c r="AA44">
        <v>381</v>
      </c>
      <c r="AB44" s="14">
        <v>0.48783171210082099</v>
      </c>
      <c r="AC44" s="14">
        <v>0.372902535266602</v>
      </c>
      <c r="AD44" s="14">
        <v>5.6425054246393602E-2</v>
      </c>
      <c r="AE44">
        <v>1.2</v>
      </c>
      <c r="AF44">
        <v>395</v>
      </c>
      <c r="AG44" s="14">
        <v>0.17497920234099701</v>
      </c>
      <c r="AH44" s="14">
        <v>0.113248992154258</v>
      </c>
      <c r="AI44" s="14">
        <v>9.1046733026591997E-2</v>
      </c>
      <c r="AJ44">
        <v>1.2</v>
      </c>
      <c r="AK44">
        <v>596</v>
      </c>
      <c r="AL44" s="14">
        <v>0.95011522000402904</v>
      </c>
      <c r="AM44" s="14">
        <v>0.41717600106092401</v>
      </c>
      <c r="AN44" s="14">
        <v>5.0051262370558902E-2</v>
      </c>
      <c r="AO44">
        <v>1</v>
      </c>
      <c r="AP44">
        <v>155</v>
      </c>
      <c r="AQ44" s="14">
        <v>1.4325452756565601E-2</v>
      </c>
      <c r="AR44" s="14">
        <v>3.0052110867658698E-2</v>
      </c>
      <c r="AS44" s="14">
        <v>0.14977449158804201</v>
      </c>
      <c r="AT44">
        <v>1.6</v>
      </c>
      <c r="AU44">
        <v>377</v>
      </c>
      <c r="AV44" s="14">
        <v>0.10369752574393799</v>
      </c>
      <c r="AW44" s="14">
        <v>7.8486263253989996E-2</v>
      </c>
      <c r="AX44" s="14">
        <v>8.7771606635925606E-2</v>
      </c>
      <c r="AY44">
        <v>1.3</v>
      </c>
      <c r="AZ44">
        <v>381</v>
      </c>
      <c r="BA44" s="14">
        <v>0.197691296129889</v>
      </c>
      <c r="BB44" s="14">
        <v>0.113570694770395</v>
      </c>
      <c r="BC44" s="14">
        <v>7.2581028982416904E-2</v>
      </c>
      <c r="BD44">
        <v>1.3</v>
      </c>
      <c r="BE44">
        <v>82</v>
      </c>
      <c r="BF44" s="14">
        <v>7.18612753303393E-3</v>
      </c>
      <c r="BG44" s="14">
        <v>3.3832105879008603E-2</v>
      </c>
      <c r="BH44" s="14">
        <v>0.176129529643786</v>
      </c>
      <c r="BI44">
        <v>1.6</v>
      </c>
    </row>
    <row r="45" spans="1:61" x14ac:dyDescent="0.25">
      <c r="A45" t="s">
        <v>946</v>
      </c>
      <c r="B45">
        <v>107</v>
      </c>
      <c r="C45" s="14">
        <v>3.9976208345196801E-2</v>
      </c>
      <c r="D45" s="14">
        <v>7.4461438109836894E-2</v>
      </c>
      <c r="E45" s="14">
        <v>0.156100609799319</v>
      </c>
      <c r="F45">
        <v>1.4</v>
      </c>
      <c r="G45">
        <v>52</v>
      </c>
      <c r="H45" s="14">
        <v>6.61956521917361E-4</v>
      </c>
      <c r="I45" s="14">
        <v>8.1970547955188804E-3</v>
      </c>
      <c r="J45" s="14">
        <v>0.28825818265907299</v>
      </c>
      <c r="K45">
        <v>2.2000000000000002</v>
      </c>
      <c r="L45">
        <v>107</v>
      </c>
      <c r="M45" s="14">
        <v>1.35638731855736E-4</v>
      </c>
      <c r="N45" s="14">
        <v>8.3610581106597596E-4</v>
      </c>
      <c r="O45" s="14">
        <v>0.38071407902526599</v>
      </c>
      <c r="P45">
        <v>2.2000000000000002</v>
      </c>
      <c r="Q45">
        <v>184</v>
      </c>
      <c r="R45" s="14">
        <v>4.3414287167841202E-2</v>
      </c>
      <c r="S45" s="14">
        <v>6.7774513861687896E-2</v>
      </c>
      <c r="T45" s="14">
        <v>0.11232966568371899</v>
      </c>
      <c r="U45">
        <v>1.5</v>
      </c>
      <c r="V45">
        <v>233</v>
      </c>
      <c r="W45" s="14">
        <v>7.9628974258570892E-3</v>
      </c>
      <c r="X45" s="14">
        <v>6.8599677822068304E-3</v>
      </c>
      <c r="Y45" s="14">
        <v>0.174029559580169</v>
      </c>
      <c r="Z45">
        <v>1.6</v>
      </c>
      <c r="AA45">
        <v>580</v>
      </c>
      <c r="AB45" s="14">
        <v>0.73626911655449201</v>
      </c>
      <c r="AC45" s="14">
        <v>0.56281011133800296</v>
      </c>
      <c r="AD45" s="14">
        <v>5.1492160719746702E-2</v>
      </c>
      <c r="AE45">
        <v>1</v>
      </c>
      <c r="AF45">
        <v>137</v>
      </c>
      <c r="AG45" s="14">
        <v>2.8188297730707898E-3</v>
      </c>
      <c r="AH45" s="14">
        <v>1.4882198580898001E-2</v>
      </c>
      <c r="AI45" s="14">
        <v>0.32803458107489403</v>
      </c>
      <c r="AJ45">
        <v>1.6</v>
      </c>
      <c r="AK45">
        <v>170</v>
      </c>
      <c r="AL45" s="14">
        <v>2.6054177296747801E-2</v>
      </c>
      <c r="AM45" s="14">
        <v>3.4319555986726001E-2</v>
      </c>
      <c r="AN45" s="14">
        <v>0.12904950792874401</v>
      </c>
      <c r="AO45">
        <v>1.4</v>
      </c>
      <c r="AP45">
        <v>199</v>
      </c>
      <c r="AQ45" s="14">
        <v>2.9628087822048201E-2</v>
      </c>
      <c r="AR45" s="14">
        <v>4.1975964862018898E-2</v>
      </c>
      <c r="AS45" s="14">
        <v>0.12484874500103101</v>
      </c>
      <c r="AT45">
        <v>1.4</v>
      </c>
      <c r="AU45">
        <v>479</v>
      </c>
      <c r="AV45" s="14">
        <v>0.59906586334515299</v>
      </c>
      <c r="AW45" s="14">
        <v>0.302709358313206</v>
      </c>
      <c r="AX45" s="14">
        <v>5.3523182945011898E-2</v>
      </c>
      <c r="AY45">
        <v>1.1000000000000001</v>
      </c>
      <c r="AZ45">
        <v>490</v>
      </c>
      <c r="BA45" s="14">
        <v>0.64893580233195802</v>
      </c>
      <c r="BB45" s="14">
        <v>0.37280391891305698</v>
      </c>
      <c r="BC45" s="14">
        <v>5.2633033911642702E-2</v>
      </c>
      <c r="BD45">
        <v>1.1000000000000001</v>
      </c>
      <c r="BE45">
        <v>617</v>
      </c>
      <c r="BF45" s="14">
        <v>0.97028252820067495</v>
      </c>
      <c r="BG45" s="14">
        <v>0.65258078500627403</v>
      </c>
      <c r="BH45" s="14">
        <v>5.0018174915260602E-2</v>
      </c>
      <c r="BI45">
        <v>1</v>
      </c>
    </row>
    <row r="46" spans="1:61" x14ac:dyDescent="0.25">
      <c r="A46" t="s">
        <v>947</v>
      </c>
      <c r="B46">
        <v>619</v>
      </c>
      <c r="C46" s="14">
        <v>0.90627884008570703</v>
      </c>
      <c r="D46" s="14">
        <v>0.30350110871040697</v>
      </c>
      <c r="E46" s="14">
        <v>5.0281470937795697E-2</v>
      </c>
      <c r="F46">
        <v>1</v>
      </c>
      <c r="G46">
        <v>330</v>
      </c>
      <c r="H46" s="14">
        <v>8.1239583110693903E-2</v>
      </c>
      <c r="I46" s="14">
        <v>0.12848359155047501</v>
      </c>
      <c r="J46" s="14">
        <v>9.4957650687769596E-2</v>
      </c>
      <c r="K46">
        <v>1.3</v>
      </c>
      <c r="L46">
        <v>605</v>
      </c>
      <c r="M46" s="14">
        <v>0.81876486887241695</v>
      </c>
      <c r="N46" s="14">
        <v>0.38823382320585398</v>
      </c>
      <c r="O46" s="14">
        <v>5.06889678427552E-2</v>
      </c>
      <c r="P46">
        <v>1</v>
      </c>
      <c r="Q46">
        <v>376</v>
      </c>
      <c r="R46" s="14">
        <v>0.121795074975796</v>
      </c>
      <c r="S46" s="14">
        <v>0.10282523160429601</v>
      </c>
      <c r="T46" s="14">
        <v>8.3741322175566998E-2</v>
      </c>
      <c r="U46">
        <v>1.3</v>
      </c>
      <c r="V46">
        <v>608</v>
      </c>
      <c r="W46" s="14">
        <v>0.78569362730504499</v>
      </c>
      <c r="X46" s="14">
        <v>0.22562277195299901</v>
      </c>
      <c r="Y46" s="14">
        <v>5.0933456455129103E-2</v>
      </c>
      <c r="Z46">
        <v>1</v>
      </c>
      <c r="AA46">
        <v>280</v>
      </c>
      <c r="AB46" s="14">
        <v>0.13134588644280901</v>
      </c>
      <c r="AC46" s="14">
        <v>0.229799938362693</v>
      </c>
      <c r="AD46" s="14">
        <v>8.2653964189430301E-2</v>
      </c>
      <c r="AE46">
        <v>1.3</v>
      </c>
      <c r="AF46">
        <v>264</v>
      </c>
      <c r="AG46" s="14">
        <v>6.0592426217394302E-2</v>
      </c>
      <c r="AH46" s="14">
        <v>7.7474463747907396E-2</v>
      </c>
      <c r="AI46" s="14">
        <v>0.13553846913926301</v>
      </c>
      <c r="AJ46">
        <v>1.5</v>
      </c>
      <c r="AK46">
        <v>566</v>
      </c>
      <c r="AL46" s="14">
        <v>0.36458108633385899</v>
      </c>
      <c r="AM46" s="14">
        <v>0.16008003709125099</v>
      </c>
      <c r="AN46" s="14">
        <v>6.1124255592626298E-2</v>
      </c>
      <c r="AO46">
        <v>1.1000000000000001</v>
      </c>
      <c r="AP46">
        <v>179</v>
      </c>
      <c r="AQ46" s="14">
        <v>3.8468985870523699E-2</v>
      </c>
      <c r="AR46" s="14">
        <v>4.1975964862018898E-2</v>
      </c>
      <c r="AS46" s="14">
        <v>0.116588348047788</v>
      </c>
      <c r="AT46">
        <v>1.5</v>
      </c>
      <c r="AU46">
        <v>192</v>
      </c>
      <c r="AV46" s="14">
        <v>4.2649475062760803E-2</v>
      </c>
      <c r="AW46" s="14">
        <v>4.7792545696002602E-2</v>
      </c>
      <c r="AX46" s="14">
        <v>0.112879502854216</v>
      </c>
      <c r="AY46">
        <v>1.4</v>
      </c>
      <c r="AZ46">
        <v>95</v>
      </c>
      <c r="BA46" s="14">
        <v>6.8289197520365798E-4</v>
      </c>
      <c r="BB46" s="14">
        <v>2.7461786288373101E-3</v>
      </c>
      <c r="BC46" s="14">
        <v>0.30001945768215699</v>
      </c>
      <c r="BD46">
        <v>2.2000000000000002</v>
      </c>
      <c r="BE46">
        <v>105</v>
      </c>
      <c r="BF46" s="14">
        <v>4.2509204686347302E-4</v>
      </c>
      <c r="BG46" s="14">
        <v>5.1462580067451E-3</v>
      </c>
      <c r="BH46" s="14">
        <v>0.312706505272626</v>
      </c>
      <c r="BI46">
        <v>1.6</v>
      </c>
    </row>
    <row r="47" spans="1:61" x14ac:dyDescent="0.25">
      <c r="A47" t="s">
        <v>948</v>
      </c>
      <c r="B47">
        <v>525</v>
      </c>
      <c r="C47" s="14">
        <v>0.58664382038825302</v>
      </c>
      <c r="D47" s="14">
        <v>0.196459458205055</v>
      </c>
      <c r="E47" s="14">
        <v>5.6091157851256498E-2</v>
      </c>
      <c r="F47">
        <v>1.1000000000000001</v>
      </c>
      <c r="G47">
        <v>324</v>
      </c>
      <c r="H47" s="14">
        <v>0.136627459552494</v>
      </c>
      <c r="I47" s="14">
        <v>0.15899559687575099</v>
      </c>
      <c r="J47" s="14">
        <v>8.1701633366615997E-2</v>
      </c>
      <c r="K47">
        <v>1.3</v>
      </c>
      <c r="L47">
        <v>231</v>
      </c>
      <c r="M47" s="14">
        <v>3.3622572280985502E-2</v>
      </c>
      <c r="N47" s="14">
        <v>3.1885637205316397E-2</v>
      </c>
      <c r="O47" s="14">
        <v>0.12080229421302301</v>
      </c>
      <c r="P47">
        <v>1.4</v>
      </c>
      <c r="Q47">
        <v>288</v>
      </c>
      <c r="R47" s="14">
        <v>0.10128918521562399</v>
      </c>
      <c r="S47" s="14">
        <v>0.10282523160429601</v>
      </c>
      <c r="T47" s="14">
        <v>8.8373619453889496E-2</v>
      </c>
      <c r="U47">
        <v>1.4</v>
      </c>
      <c r="V47">
        <v>236</v>
      </c>
      <c r="W47" s="14">
        <v>3.3680644358948297E-2</v>
      </c>
      <c r="X47" s="14">
        <v>1.93437240098135E-2</v>
      </c>
      <c r="Y47" s="14">
        <v>0.120370606825681</v>
      </c>
      <c r="Z47">
        <v>1.6</v>
      </c>
      <c r="AA47">
        <v>510</v>
      </c>
      <c r="AB47" s="14">
        <v>0.54227650124056204</v>
      </c>
      <c r="AC47" s="14">
        <v>0.41452057566588801</v>
      </c>
      <c r="AD47" s="14">
        <v>5.4935331085661801E-2</v>
      </c>
      <c r="AE47">
        <v>1.1000000000000001</v>
      </c>
      <c r="AF47">
        <v>168</v>
      </c>
      <c r="AG47" s="14">
        <v>3.7206103758952898E-2</v>
      </c>
      <c r="AH47" s="14">
        <v>6.5403806452589294E-2</v>
      </c>
      <c r="AI47" s="14">
        <v>0.15982755722904601</v>
      </c>
      <c r="AJ47">
        <v>1.4</v>
      </c>
      <c r="AK47">
        <v>20</v>
      </c>
      <c r="AL47" s="14">
        <v>1.9050458089919699E-6</v>
      </c>
      <c r="AM47" s="14">
        <v>4.6330877771775199E-5</v>
      </c>
      <c r="AN47" s="14">
        <v>0.67400309630745903</v>
      </c>
      <c r="AO47">
        <v>2.9</v>
      </c>
      <c r="AP47">
        <v>43</v>
      </c>
      <c r="AQ47" s="14">
        <v>3.13274788070372E-3</v>
      </c>
      <c r="AR47" s="14">
        <v>1.0255023259873101E-2</v>
      </c>
      <c r="AS47" s="14">
        <v>0.211422549337064</v>
      </c>
      <c r="AT47">
        <v>2.6</v>
      </c>
      <c r="AU47">
        <v>74</v>
      </c>
      <c r="AV47" s="14">
        <v>1.47597927185927E-3</v>
      </c>
      <c r="AW47" s="14">
        <v>7.4581572011672799E-3</v>
      </c>
      <c r="AX47" s="14">
        <v>0.25551300639357599</v>
      </c>
      <c r="AY47">
        <v>2</v>
      </c>
      <c r="AZ47">
        <v>266</v>
      </c>
      <c r="BA47" s="14">
        <v>0.14383285497432999</v>
      </c>
      <c r="BB47" s="14">
        <v>9.0268277876961303E-2</v>
      </c>
      <c r="BC47" s="14">
        <v>7.9742379409576E-2</v>
      </c>
      <c r="BD47">
        <v>1.8</v>
      </c>
      <c r="BE47">
        <v>458</v>
      </c>
      <c r="BF47" s="14">
        <v>0.30897879778246501</v>
      </c>
      <c r="BG47" s="14">
        <v>0.20780919015525501</v>
      </c>
      <c r="BH47" s="14">
        <v>6.4126276667891002E-2</v>
      </c>
      <c r="BI47">
        <v>1.1000000000000001</v>
      </c>
    </row>
    <row r="48" spans="1:61" x14ac:dyDescent="0.25">
      <c r="A48" t="s">
        <v>949</v>
      </c>
      <c r="B48">
        <v>424</v>
      </c>
      <c r="C48" s="14">
        <v>0.443803518760086</v>
      </c>
      <c r="D48" s="14">
        <v>0.14862408128223301</v>
      </c>
      <c r="E48" s="14">
        <v>6.2266485040579099E-2</v>
      </c>
      <c r="F48">
        <v>1.2</v>
      </c>
      <c r="G48">
        <v>53</v>
      </c>
      <c r="H48" s="14">
        <v>1.88085171979546E-4</v>
      </c>
      <c r="I48" s="14">
        <v>4.0070717089513604E-3</v>
      </c>
      <c r="J48" s="14">
        <v>0.36055361128134</v>
      </c>
      <c r="K48">
        <v>2.2000000000000002</v>
      </c>
      <c r="L48">
        <v>140</v>
      </c>
      <c r="M48" s="14">
        <v>1.47028004866955E-3</v>
      </c>
      <c r="N48" s="14">
        <v>4.1829770634715701E-3</v>
      </c>
      <c r="O48" s="14">
        <v>0.24705453055736901</v>
      </c>
      <c r="P48">
        <v>1.9</v>
      </c>
      <c r="Q48">
        <v>142</v>
      </c>
      <c r="R48" s="14">
        <v>2.7688991661001201E-4</v>
      </c>
      <c r="S48" s="14">
        <v>2.9302415039985001E-3</v>
      </c>
      <c r="T48" s="14">
        <v>0.35796119667943799</v>
      </c>
      <c r="U48">
        <v>1.8</v>
      </c>
      <c r="V48">
        <v>230</v>
      </c>
      <c r="W48" s="14">
        <v>4.0898999904853597E-3</v>
      </c>
      <c r="X48" s="14">
        <v>4.69788498109116E-3</v>
      </c>
      <c r="Y48" s="14">
        <v>0.20370264219634099</v>
      </c>
      <c r="Z48">
        <v>1.6</v>
      </c>
      <c r="AA48">
        <v>436</v>
      </c>
      <c r="AB48" s="14">
        <v>0.44331779906213598</v>
      </c>
      <c r="AC48" s="14">
        <v>0.33887573746930799</v>
      </c>
      <c r="AD48" s="14">
        <v>5.7878491565222998E-2</v>
      </c>
      <c r="AE48">
        <v>1.1000000000000001</v>
      </c>
      <c r="AF48">
        <v>486</v>
      </c>
      <c r="AG48" s="14">
        <v>0.50406304149204595</v>
      </c>
      <c r="AH48" s="14">
        <v>0.29536051234350003</v>
      </c>
      <c r="AI48" s="14">
        <v>5.9269500053926297E-2</v>
      </c>
      <c r="AJ48">
        <v>1.1000000000000001</v>
      </c>
      <c r="AK48">
        <v>164</v>
      </c>
      <c r="AL48" s="14">
        <v>3.1430127363401401E-2</v>
      </c>
      <c r="AM48" s="14">
        <v>4.1400962441935397E-2</v>
      </c>
      <c r="AN48" s="14">
        <v>0.122948998962948</v>
      </c>
      <c r="AO48">
        <v>1.4</v>
      </c>
      <c r="AP48">
        <v>149</v>
      </c>
      <c r="AQ48" s="14">
        <v>3.6057008745105402E-2</v>
      </c>
      <c r="AR48" s="14">
        <v>4.1975964862018898E-2</v>
      </c>
      <c r="AS48" s="14">
        <v>0.118602586243597</v>
      </c>
      <c r="AT48">
        <v>1.6</v>
      </c>
      <c r="AU48">
        <v>355</v>
      </c>
      <c r="AV48" s="14">
        <v>0.22005969613975901</v>
      </c>
      <c r="AW48" s="14">
        <v>0.111196670491448</v>
      </c>
      <c r="AX48" s="14">
        <v>7.0316099858457798E-2</v>
      </c>
      <c r="AY48">
        <v>1.3</v>
      </c>
      <c r="AZ48">
        <v>319</v>
      </c>
      <c r="BA48" s="14">
        <v>0.19971818765046201</v>
      </c>
      <c r="BB48" s="14">
        <v>0.114735113653381</v>
      </c>
      <c r="BC48" s="14">
        <v>7.2362193500702901E-2</v>
      </c>
      <c r="BD48">
        <v>1.4</v>
      </c>
      <c r="BE48">
        <v>472</v>
      </c>
      <c r="BF48" s="14">
        <v>0.75911539159099795</v>
      </c>
      <c r="BG48" s="14">
        <v>0.51055656858364296</v>
      </c>
      <c r="BH48" s="14">
        <v>5.1235962175662397E-2</v>
      </c>
      <c r="BI48">
        <v>1.1000000000000001</v>
      </c>
    </row>
    <row r="49" spans="1:61" x14ac:dyDescent="0.25">
      <c r="A49" t="s">
        <v>950</v>
      </c>
      <c r="B49">
        <v>63</v>
      </c>
      <c r="C49" s="14">
        <v>2.9804949901062101E-2</v>
      </c>
      <c r="D49" s="14">
        <v>7.3334415877906095E-2</v>
      </c>
      <c r="E49" s="14">
        <v>0.17166729715274001</v>
      </c>
      <c r="F49">
        <v>1.9</v>
      </c>
      <c r="G49">
        <v>338</v>
      </c>
      <c r="H49" s="14">
        <v>0.196617389523259</v>
      </c>
      <c r="I49" s="14">
        <v>0.15899559687575099</v>
      </c>
      <c r="J49" s="14">
        <v>7.3339174520327594E-2</v>
      </c>
      <c r="K49">
        <v>1.3</v>
      </c>
      <c r="L49">
        <v>454</v>
      </c>
      <c r="M49" s="14">
        <v>0.18721890521225501</v>
      </c>
      <c r="N49" s="14">
        <v>8.8773607796665904E-2</v>
      </c>
      <c r="O49" s="14">
        <v>7.4418009002558003E-2</v>
      </c>
      <c r="P49">
        <v>1.2</v>
      </c>
      <c r="Q49">
        <v>290</v>
      </c>
      <c r="R49" s="14">
        <v>0.139020992536803</v>
      </c>
      <c r="S49" s="14">
        <v>0.10282523160429601</v>
      </c>
      <c r="T49" s="14">
        <v>8.0546552970497107E-2</v>
      </c>
      <c r="U49">
        <v>1.4</v>
      </c>
      <c r="V49">
        <v>328</v>
      </c>
      <c r="W49" s="14">
        <v>5.3315350062805002E-2</v>
      </c>
      <c r="X49" s="14">
        <v>1.98884453538925E-2</v>
      </c>
      <c r="Y49" s="14">
        <v>0.10611652973616099</v>
      </c>
      <c r="Z49">
        <v>1.6</v>
      </c>
      <c r="AA49">
        <v>508</v>
      </c>
      <c r="AB49" s="14">
        <v>0.851837280177699</v>
      </c>
      <c r="AC49" s="14">
        <v>0.65115135718610595</v>
      </c>
      <c r="AD49" s="14">
        <v>5.0457458443377998E-2</v>
      </c>
      <c r="AE49">
        <v>1.1000000000000001</v>
      </c>
      <c r="AF49">
        <v>42</v>
      </c>
      <c r="AG49" s="14">
        <v>4.68798438583384E-4</v>
      </c>
      <c r="AH49" s="14">
        <v>6.3180283396836604E-3</v>
      </c>
      <c r="AI49" s="14">
        <v>0.47986758437987398</v>
      </c>
      <c r="AJ49">
        <v>2.4</v>
      </c>
      <c r="AK49">
        <v>83</v>
      </c>
      <c r="AL49" s="14">
        <v>4.50395762662858E-3</v>
      </c>
      <c r="AM49" s="14">
        <v>1.18655695145066E-2</v>
      </c>
      <c r="AN49" s="14">
        <v>0.19550274255099401</v>
      </c>
      <c r="AO49">
        <v>1.8</v>
      </c>
      <c r="AP49">
        <v>51</v>
      </c>
      <c r="AQ49" s="14">
        <v>9.6362403588900997E-5</v>
      </c>
      <c r="AR49" s="14">
        <v>7.8396438241292799E-4</v>
      </c>
      <c r="AS49" s="14">
        <v>0.40235563853105399</v>
      </c>
      <c r="AT49">
        <v>2.4</v>
      </c>
      <c r="AU49">
        <v>333</v>
      </c>
      <c r="AV49" s="14">
        <v>7.3375116849502903E-2</v>
      </c>
      <c r="AW49" s="14">
        <v>7.4153230543441806E-2</v>
      </c>
      <c r="AX49" s="14">
        <v>9.6973002639259301E-2</v>
      </c>
      <c r="AY49">
        <v>1.3</v>
      </c>
      <c r="AZ49">
        <v>623</v>
      </c>
      <c r="BA49" s="14">
        <v>0.903284804678819</v>
      </c>
      <c r="BB49" s="14">
        <v>0.51892361905256401</v>
      </c>
      <c r="BC49" s="14">
        <v>5.0185905476090399E-2</v>
      </c>
      <c r="BD49">
        <v>1</v>
      </c>
      <c r="BE49">
        <v>276</v>
      </c>
      <c r="BF49" s="14">
        <v>6.46807835176956E-2</v>
      </c>
      <c r="BG49" s="14">
        <v>0.10270384511864999</v>
      </c>
      <c r="BH49" s="14">
        <v>0.10123585922289</v>
      </c>
      <c r="BI49">
        <v>1.3</v>
      </c>
    </row>
    <row r="50" spans="1:61" x14ac:dyDescent="0.25">
      <c r="A50" t="s">
        <v>951</v>
      </c>
      <c r="B50">
        <v>356</v>
      </c>
      <c r="C50" s="14">
        <v>0.15591548804250999</v>
      </c>
      <c r="D50" s="14">
        <v>9.0996462244999701E-2</v>
      </c>
      <c r="E50" s="14">
        <v>9.5321475893804103E-2</v>
      </c>
      <c r="F50">
        <v>1.3</v>
      </c>
      <c r="G50">
        <v>139</v>
      </c>
      <c r="H50" s="14">
        <v>2.28367228576432E-2</v>
      </c>
      <c r="I50" s="14">
        <v>7.0697191740014806E-2</v>
      </c>
      <c r="J50" s="14">
        <v>0.13344945627861801</v>
      </c>
      <c r="K50">
        <v>1.5</v>
      </c>
      <c r="L50">
        <v>151</v>
      </c>
      <c r="M50" s="14">
        <v>7.3068203148036696E-3</v>
      </c>
      <c r="N50" s="14">
        <v>1.3858703000782799E-2</v>
      </c>
      <c r="O50" s="14">
        <v>0.17546179528705</v>
      </c>
      <c r="P50">
        <v>1.8</v>
      </c>
      <c r="Q50">
        <v>465</v>
      </c>
      <c r="R50" s="14">
        <v>0.201528705228501</v>
      </c>
      <c r="S50" s="14">
        <v>0.118484266546856</v>
      </c>
      <c r="T50" s="14">
        <v>7.2169163489951796E-2</v>
      </c>
      <c r="U50">
        <v>1.2</v>
      </c>
      <c r="V50">
        <v>354</v>
      </c>
      <c r="W50" s="14">
        <v>5.76915074049116E-2</v>
      </c>
      <c r="X50" s="14">
        <v>1.98884453538925E-2</v>
      </c>
      <c r="Y50" s="14">
        <v>0.103799896246266</v>
      </c>
      <c r="Z50">
        <v>1.4</v>
      </c>
      <c r="AA50">
        <v>340</v>
      </c>
      <c r="AB50" s="14">
        <v>0.25329914505742002</v>
      </c>
      <c r="AC50" s="14">
        <v>0.25162508658194399</v>
      </c>
      <c r="AD50" s="14">
        <v>6.8004480452473606E-2</v>
      </c>
      <c r="AE50">
        <v>1.2</v>
      </c>
      <c r="AF50">
        <v>145</v>
      </c>
      <c r="AG50" s="14">
        <v>9.2436038959017308E-3</v>
      </c>
      <c r="AH50" s="14">
        <v>3.2498263405851997E-2</v>
      </c>
      <c r="AI50" s="14">
        <v>0.24240429372130301</v>
      </c>
      <c r="AJ50">
        <v>1.6</v>
      </c>
      <c r="AK50">
        <v>59</v>
      </c>
      <c r="AL50" s="14">
        <v>8.6409119091079794E-6</v>
      </c>
      <c r="AM50" s="14">
        <v>1.4796780326716301E-4</v>
      </c>
      <c r="AN50" s="14">
        <v>0.56714799091015</v>
      </c>
      <c r="AO50">
        <v>2</v>
      </c>
      <c r="AP50">
        <v>87</v>
      </c>
      <c r="AQ50" s="14">
        <v>8.3913411263347699E-5</v>
      </c>
      <c r="AR50" s="14">
        <v>7.3250621464214397E-4</v>
      </c>
      <c r="AS50" s="14">
        <v>0.41126594652494802</v>
      </c>
      <c r="AT50">
        <v>2</v>
      </c>
      <c r="AU50">
        <v>347</v>
      </c>
      <c r="AV50" s="14">
        <v>0.25715156061501099</v>
      </c>
      <c r="AW50" s="14">
        <v>0.12993927490433599</v>
      </c>
      <c r="AX50" s="14">
        <v>6.7164694278074297E-2</v>
      </c>
      <c r="AY50">
        <v>1.3</v>
      </c>
      <c r="AZ50">
        <v>407</v>
      </c>
      <c r="BA50" s="14">
        <v>0.33229197193541299</v>
      </c>
      <c r="BB50" s="14">
        <v>0.190896771168591</v>
      </c>
      <c r="BC50" s="14">
        <v>6.2361866069367201E-2</v>
      </c>
      <c r="BD50">
        <v>1.3</v>
      </c>
      <c r="BE50">
        <v>569</v>
      </c>
      <c r="BF50" s="14">
        <v>0.96018252055278897</v>
      </c>
      <c r="BG50" s="14">
        <v>0.64578784508634202</v>
      </c>
      <c r="BH50" s="14">
        <v>5.0032642118061299E-2</v>
      </c>
      <c r="BI50">
        <v>1</v>
      </c>
    </row>
    <row r="51" spans="1:61" x14ac:dyDescent="0.25">
      <c r="A51" t="s">
        <v>952</v>
      </c>
      <c r="B51">
        <v>555</v>
      </c>
      <c r="C51" s="14">
        <v>0.903303415852025</v>
      </c>
      <c r="D51" s="14">
        <v>0.30250467746445497</v>
      </c>
      <c r="E51" s="14">
        <v>5.0299730276248997E-2</v>
      </c>
      <c r="F51">
        <v>1.1000000000000001</v>
      </c>
      <c r="G51">
        <v>373</v>
      </c>
      <c r="H51" s="14">
        <v>0.57416626599070797</v>
      </c>
      <c r="I51" s="14">
        <v>0.35549708993212797</v>
      </c>
      <c r="J51" s="14">
        <v>5.4187385792220197E-2</v>
      </c>
      <c r="K51">
        <v>1.3</v>
      </c>
      <c r="L51">
        <v>423</v>
      </c>
      <c r="M51" s="14">
        <v>0.406945346685327</v>
      </c>
      <c r="N51" s="14">
        <v>0.19296131745009501</v>
      </c>
      <c r="O51" s="14">
        <v>5.9256409375478998E-2</v>
      </c>
      <c r="P51">
        <v>1.2</v>
      </c>
      <c r="Q51">
        <v>348</v>
      </c>
      <c r="R51" s="14">
        <v>0.54697987248386504</v>
      </c>
      <c r="S51" s="14">
        <v>0.32158450546119999</v>
      </c>
      <c r="T51" s="14">
        <v>5.4642635000353899E-2</v>
      </c>
      <c r="U51">
        <v>1.3</v>
      </c>
      <c r="V51">
        <v>507</v>
      </c>
      <c r="W51" s="14">
        <v>0.41347284437417903</v>
      </c>
      <c r="X51" s="14">
        <v>0.118734435450338</v>
      </c>
      <c r="Y51" s="14">
        <v>5.86837561689336E-2</v>
      </c>
      <c r="Z51">
        <v>1.2</v>
      </c>
      <c r="AA51">
        <v>153</v>
      </c>
      <c r="AB51" s="14">
        <v>0.21179053058282099</v>
      </c>
      <c r="AC51" s="14">
        <v>0.25162508658194399</v>
      </c>
      <c r="AD51" s="14">
        <v>7.1730533676689898E-2</v>
      </c>
      <c r="AE51">
        <v>1.6</v>
      </c>
      <c r="AF51">
        <v>356</v>
      </c>
      <c r="AG51" s="14">
        <v>0.14808453790023801</v>
      </c>
      <c r="AH51" s="14">
        <v>0.113248992154258</v>
      </c>
      <c r="AI51" s="14">
        <v>9.7276913067308707E-2</v>
      </c>
      <c r="AJ51">
        <v>1.3</v>
      </c>
      <c r="AK51">
        <v>146</v>
      </c>
      <c r="AL51" s="14">
        <v>1.2757382301454799E-3</v>
      </c>
      <c r="AM51" s="14">
        <v>5.0413531521507401E-3</v>
      </c>
      <c r="AN51" s="14">
        <v>0.25411198485868602</v>
      </c>
      <c r="AO51">
        <v>1.5</v>
      </c>
      <c r="AP51">
        <v>564</v>
      </c>
      <c r="AQ51" s="14">
        <v>0.64706010582440299</v>
      </c>
      <c r="AR51" s="14">
        <v>0.35302428243255402</v>
      </c>
      <c r="AS51" s="14">
        <v>5.27681564271811E-2</v>
      </c>
      <c r="AT51">
        <v>1</v>
      </c>
      <c r="AU51">
        <v>465</v>
      </c>
      <c r="AV51" s="14">
        <v>0.25883273198718199</v>
      </c>
      <c r="AW51" s="14">
        <v>0.130788774664584</v>
      </c>
      <c r="AX51" s="14">
        <v>6.7036571424783295E-2</v>
      </c>
      <c r="AY51">
        <v>1.2</v>
      </c>
      <c r="AZ51">
        <v>348</v>
      </c>
      <c r="BA51" s="14">
        <v>8.0646805237432798E-2</v>
      </c>
      <c r="BB51" s="14">
        <v>9.0268277876961303E-2</v>
      </c>
      <c r="BC51" s="14">
        <v>9.4386930048623294E-2</v>
      </c>
      <c r="BD51">
        <v>1.3</v>
      </c>
      <c r="BE51">
        <v>107</v>
      </c>
      <c r="BF51" s="14">
        <v>3.6395259556365402E-4</v>
      </c>
      <c r="BG51" s="14">
        <v>4.4060903345873896E-3</v>
      </c>
      <c r="BH51" s="14">
        <v>0.32153952422912102</v>
      </c>
      <c r="BI51">
        <v>1.6</v>
      </c>
    </row>
    <row r="52" spans="1:61" x14ac:dyDescent="0.25">
      <c r="A52" t="s">
        <v>953</v>
      </c>
      <c r="B52">
        <v>565</v>
      </c>
      <c r="C52" s="14">
        <v>0.77892876094764296</v>
      </c>
      <c r="D52" s="14">
        <v>0.26085320775190601</v>
      </c>
      <c r="E52" s="14">
        <v>5.1605563057405199E-2</v>
      </c>
      <c r="F52">
        <v>1.1000000000000001</v>
      </c>
      <c r="G52">
        <v>118</v>
      </c>
      <c r="H52" s="14">
        <v>4.9323057817402998E-3</v>
      </c>
      <c r="I52" s="14">
        <v>3.0020164264032201E-2</v>
      </c>
      <c r="J52" s="14">
        <v>0.19163774354771801</v>
      </c>
      <c r="K52">
        <v>1.7</v>
      </c>
      <c r="L52">
        <v>376</v>
      </c>
      <c r="M52" s="14">
        <v>7.8689886590720501E-2</v>
      </c>
      <c r="N52" s="14">
        <v>6.9343769858188395E-2</v>
      </c>
      <c r="O52" s="14">
        <v>9.5819092834467198E-2</v>
      </c>
      <c r="P52">
        <v>1.3</v>
      </c>
      <c r="Q52">
        <v>183</v>
      </c>
      <c r="R52" s="14">
        <v>1.46449332846849E-2</v>
      </c>
      <c r="S52" s="14">
        <v>3.4440635678100601E-2</v>
      </c>
      <c r="T52" s="14">
        <v>0.14965453100025999</v>
      </c>
      <c r="U52">
        <v>1.6</v>
      </c>
      <c r="V52">
        <v>427</v>
      </c>
      <c r="W52" s="14">
        <v>0.15836679913530999</v>
      </c>
      <c r="X52" s="14">
        <v>4.5477212700313803E-2</v>
      </c>
      <c r="Y52" s="14">
        <v>7.7506749961189697E-2</v>
      </c>
      <c r="Z52">
        <v>1.3</v>
      </c>
      <c r="AA52">
        <v>323</v>
      </c>
      <c r="AB52" s="14">
        <v>0.100576627627616</v>
      </c>
      <c r="AC52" s="14">
        <v>0.229799938362693</v>
      </c>
      <c r="AD52" s="14">
        <v>8.9332113996241705E-2</v>
      </c>
      <c r="AE52">
        <v>1.2</v>
      </c>
      <c r="AF52">
        <v>480</v>
      </c>
      <c r="AG52" s="14">
        <v>0.26908676652375202</v>
      </c>
      <c r="AH52" s="14">
        <v>0.157673938938381</v>
      </c>
      <c r="AI52" s="14">
        <v>7.6399045648449002E-2</v>
      </c>
      <c r="AJ52">
        <v>1.1000000000000001</v>
      </c>
      <c r="AK52">
        <v>545</v>
      </c>
      <c r="AL52" s="14">
        <v>0.45827467030268498</v>
      </c>
      <c r="AM52" s="14">
        <v>0.20121895778448501</v>
      </c>
      <c r="AN52" s="14">
        <v>5.73636999472521E-2</v>
      </c>
      <c r="AO52">
        <v>1.1000000000000001</v>
      </c>
      <c r="AP52">
        <v>598</v>
      </c>
      <c r="AQ52" s="14">
        <v>0.83727661699085898</v>
      </c>
      <c r="AR52" s="14">
        <v>0.45680296814801302</v>
      </c>
      <c r="AS52" s="14">
        <v>5.0553287795338603E-2</v>
      </c>
      <c r="AT52">
        <v>1</v>
      </c>
      <c r="AU52">
        <v>580</v>
      </c>
      <c r="AV52" s="14">
        <v>0.66585297631279305</v>
      </c>
      <c r="AW52" s="14">
        <v>0.33645704007416499</v>
      </c>
      <c r="AX52" s="14">
        <v>5.2367057045827101E-2</v>
      </c>
      <c r="AY52">
        <v>1.1000000000000001</v>
      </c>
      <c r="AZ52">
        <v>509</v>
      </c>
      <c r="BA52" s="14">
        <v>0.39050136318941803</v>
      </c>
      <c r="BB52" s="14">
        <v>0.22433719639872099</v>
      </c>
      <c r="BC52" s="14">
        <v>5.9605371530071699E-2</v>
      </c>
      <c r="BD52">
        <v>1.1000000000000001</v>
      </c>
      <c r="BE52">
        <v>541</v>
      </c>
      <c r="BF52" s="14">
        <v>0.61435432701377601</v>
      </c>
      <c r="BG52" s="14">
        <v>0.41319493790960299</v>
      </c>
      <c r="BH52" s="14">
        <v>5.3358492513344097E-2</v>
      </c>
      <c r="BI52">
        <v>1.1000000000000001</v>
      </c>
    </row>
    <row r="53" spans="1:61" x14ac:dyDescent="0.25">
      <c r="A53" t="s">
        <v>954</v>
      </c>
      <c r="B53">
        <v>157</v>
      </c>
      <c r="C53" s="14">
        <v>0.24589347201991499</v>
      </c>
      <c r="D53" s="14">
        <v>9.0996462244999701E-2</v>
      </c>
      <c r="E53" s="14">
        <v>7.9290594423726699E-2</v>
      </c>
      <c r="F53">
        <v>1.9</v>
      </c>
      <c r="G53">
        <v>569</v>
      </c>
      <c r="H53" s="14">
        <v>0.91744740197402797</v>
      </c>
      <c r="I53" s="14">
        <v>0.568040828739382</v>
      </c>
      <c r="J53" s="14">
        <v>5.0140744575100302E-2</v>
      </c>
      <c r="K53">
        <v>1.1000000000000001</v>
      </c>
      <c r="L53">
        <v>83</v>
      </c>
      <c r="M53" s="14">
        <v>3.4839093814006801E-2</v>
      </c>
      <c r="N53" s="14">
        <v>3.30393134895164E-2</v>
      </c>
      <c r="O53" s="14">
        <v>0.119680581267572</v>
      </c>
      <c r="P53">
        <v>2.5</v>
      </c>
      <c r="Q53">
        <v>231</v>
      </c>
      <c r="R53" s="14">
        <v>0.164104580508281</v>
      </c>
      <c r="S53" s="14">
        <v>0.10282523160429601</v>
      </c>
      <c r="T53" s="14">
        <v>7.6695029467213793E-2</v>
      </c>
      <c r="U53">
        <v>1.8</v>
      </c>
      <c r="V53">
        <v>416</v>
      </c>
      <c r="W53" s="14">
        <v>0.25953429724028099</v>
      </c>
      <c r="X53" s="14">
        <v>7.4528856446344896E-2</v>
      </c>
      <c r="Y53" s="14">
        <v>6.6983440110058801E-2</v>
      </c>
      <c r="Z53">
        <v>1.3</v>
      </c>
      <c r="AA53">
        <v>16</v>
      </c>
      <c r="AB53" s="14">
        <v>1.6291644451305501E-2</v>
      </c>
      <c r="AC53" s="14">
        <v>0.13228666983443499</v>
      </c>
      <c r="AD53" s="14">
        <v>0.145153306744426</v>
      </c>
      <c r="AE53">
        <v>2.2999999999999998</v>
      </c>
      <c r="AF53">
        <v>146</v>
      </c>
      <c r="AG53" s="14">
        <v>2.0715028186032901E-2</v>
      </c>
      <c r="AH53" s="14">
        <v>4.8552667699072301E-2</v>
      </c>
      <c r="AI53" s="14">
        <v>0.19216503932168799</v>
      </c>
      <c r="AJ53">
        <v>1.6</v>
      </c>
      <c r="AK53">
        <v>176</v>
      </c>
      <c r="AL53" s="14">
        <v>4.9296240192076002E-4</v>
      </c>
      <c r="AM53" s="14">
        <v>2.59739550543125E-3</v>
      </c>
      <c r="AN53" s="14">
        <v>0.30440609780100403</v>
      </c>
      <c r="AO53">
        <v>1.4</v>
      </c>
      <c r="AP53">
        <v>483</v>
      </c>
      <c r="AQ53" s="14">
        <v>0.20217941369927001</v>
      </c>
      <c r="AR53" s="14">
        <v>0.110305428817749</v>
      </c>
      <c r="AS53" s="14">
        <v>7.2731434347757598E-2</v>
      </c>
      <c r="AT53">
        <v>1.1000000000000001</v>
      </c>
      <c r="AU53">
        <v>476</v>
      </c>
      <c r="AV53" s="14">
        <v>0.623175385585235</v>
      </c>
      <c r="AW53" s="14">
        <v>0.31489195534148801</v>
      </c>
      <c r="AX53" s="14">
        <v>5.3072290860407802E-2</v>
      </c>
      <c r="AY53">
        <v>1.1000000000000001</v>
      </c>
      <c r="AZ53">
        <v>153</v>
      </c>
      <c r="BA53" s="14">
        <v>6.1217506236534904E-3</v>
      </c>
      <c r="BB53" s="14">
        <v>1.40674169303362E-2</v>
      </c>
      <c r="BC53" s="14">
        <v>0.185355058331545</v>
      </c>
      <c r="BD53">
        <v>1.7</v>
      </c>
      <c r="BE53">
        <v>123</v>
      </c>
      <c r="BF53" s="14">
        <v>5.9765584852988699E-5</v>
      </c>
      <c r="BG53" s="14">
        <v>1.36667786852728E-3</v>
      </c>
      <c r="BH53" s="14">
        <v>0.43347675492439602</v>
      </c>
      <c r="BI53">
        <v>1.5</v>
      </c>
    </row>
    <row r="54" spans="1:61" x14ac:dyDescent="0.25">
      <c r="A54" t="s">
        <v>955</v>
      </c>
      <c r="B54">
        <v>303</v>
      </c>
      <c r="C54" s="14">
        <v>7.2423487268332198E-2</v>
      </c>
      <c r="D54" s="14">
        <v>8.4277747077760895E-2</v>
      </c>
      <c r="E54" s="14">
        <v>0.12725374837110201</v>
      </c>
      <c r="F54">
        <v>1.4</v>
      </c>
      <c r="G54">
        <v>111</v>
      </c>
      <c r="H54" s="14">
        <v>5.2842331870596101E-3</v>
      </c>
      <c r="I54" s="14">
        <v>3.0020164264032201E-2</v>
      </c>
      <c r="J54" s="14">
        <v>0.188737244560364</v>
      </c>
      <c r="K54">
        <v>1.7</v>
      </c>
      <c r="L54">
        <v>173</v>
      </c>
      <c r="M54" s="14">
        <v>1.6520466638087999E-3</v>
      </c>
      <c r="N54" s="14">
        <v>4.7001068325385901E-3</v>
      </c>
      <c r="O54" s="14">
        <v>0.241346377536347</v>
      </c>
      <c r="P54">
        <v>1.7</v>
      </c>
      <c r="Q54">
        <v>432</v>
      </c>
      <c r="R54" s="14">
        <v>0.17489440913946</v>
      </c>
      <c r="S54" s="14">
        <v>0.10282523160429601</v>
      </c>
      <c r="T54" s="14">
        <v>7.5262864276728098E-2</v>
      </c>
      <c r="U54">
        <v>1.2</v>
      </c>
      <c r="V54">
        <v>284</v>
      </c>
      <c r="W54" s="14">
        <v>3.65610318583178E-2</v>
      </c>
      <c r="X54" s="14">
        <v>1.98884453538925E-2</v>
      </c>
      <c r="Y54" s="14">
        <v>0.11772720158457101</v>
      </c>
      <c r="Z54">
        <v>1.3</v>
      </c>
      <c r="AA54">
        <v>575</v>
      </c>
      <c r="AB54" s="14">
        <v>0.67111912183067901</v>
      </c>
      <c r="AC54" s="14">
        <v>0.51300892457117298</v>
      </c>
      <c r="AD54" s="14">
        <v>5.2378050693185602E-2</v>
      </c>
      <c r="AE54">
        <v>1</v>
      </c>
      <c r="AF54">
        <v>512</v>
      </c>
      <c r="AG54" s="14">
        <v>0.42515096651888201</v>
      </c>
      <c r="AH54" s="14">
        <v>0.24912123476192799</v>
      </c>
      <c r="AI54" s="14">
        <v>6.3338228243692493E-2</v>
      </c>
      <c r="AJ54">
        <v>1.1000000000000001</v>
      </c>
      <c r="AK54">
        <v>383</v>
      </c>
      <c r="AL54" s="14">
        <v>8.66788107893504E-2</v>
      </c>
      <c r="AM54" s="14">
        <v>7.6117756879348603E-2</v>
      </c>
      <c r="AN54" s="14">
        <v>9.3223906276857602E-2</v>
      </c>
      <c r="AO54">
        <v>1.2</v>
      </c>
      <c r="AP54">
        <v>533</v>
      </c>
      <c r="AQ54" s="14">
        <v>0.54018450063362899</v>
      </c>
      <c r="AR54" s="14">
        <v>0.29471488660919798</v>
      </c>
      <c r="AS54" s="14">
        <v>5.4987417314647902E-2</v>
      </c>
      <c r="AT54">
        <v>1.1000000000000001</v>
      </c>
      <c r="AU54">
        <v>519</v>
      </c>
      <c r="AV54" s="14">
        <v>0.608932178435871</v>
      </c>
      <c r="AW54" s="14">
        <v>0.30769483001635101</v>
      </c>
      <c r="AX54" s="14">
        <v>5.3333837477030403E-2</v>
      </c>
      <c r="AY54">
        <v>1.1000000000000001</v>
      </c>
      <c r="AZ54">
        <v>461</v>
      </c>
      <c r="BA54" s="14">
        <v>0.233413317346226</v>
      </c>
      <c r="BB54" s="14">
        <v>0.13409246202855801</v>
      </c>
      <c r="BC54" s="14">
        <v>6.9104410843744496E-2</v>
      </c>
      <c r="BD54">
        <v>1.2</v>
      </c>
      <c r="BE54">
        <v>172</v>
      </c>
      <c r="BF54" s="14">
        <v>3.1145820470589398E-2</v>
      </c>
      <c r="BG54" s="14">
        <v>7.1576984917425507E-2</v>
      </c>
      <c r="BH54" s="14">
        <v>0.12324014984963599</v>
      </c>
      <c r="BI54">
        <v>1.3</v>
      </c>
    </row>
    <row r="55" spans="1:61" x14ac:dyDescent="0.25">
      <c r="A55" t="s">
        <v>956</v>
      </c>
      <c r="B55">
        <v>242</v>
      </c>
      <c r="C55" s="14">
        <v>0.12758179668727301</v>
      </c>
      <c r="D55" s="14">
        <v>8.9964779985270305E-2</v>
      </c>
      <c r="E55" s="14">
        <v>0.1030889796414</v>
      </c>
      <c r="F55">
        <v>1.5</v>
      </c>
      <c r="G55">
        <v>313</v>
      </c>
      <c r="H55" s="14">
        <v>0.207700336696855</v>
      </c>
      <c r="I55" s="14">
        <v>0.15899559687575099</v>
      </c>
      <c r="J55" s="14">
        <v>7.21491504724696E-2</v>
      </c>
      <c r="K55">
        <v>1.3</v>
      </c>
      <c r="L55">
        <v>416</v>
      </c>
      <c r="M55" s="14">
        <v>0.328548581157105</v>
      </c>
      <c r="N55" s="14">
        <v>0.15578791496897701</v>
      </c>
      <c r="O55" s="14">
        <v>6.29867617338353E-2</v>
      </c>
      <c r="P55">
        <v>1.3</v>
      </c>
      <c r="Q55">
        <v>510</v>
      </c>
      <c r="R55" s="14">
        <v>0.59011733300913205</v>
      </c>
      <c r="S55" s="14">
        <v>0.34694620450667901</v>
      </c>
      <c r="T55" s="14">
        <v>5.3700888662021697E-2</v>
      </c>
      <c r="U55">
        <v>1.1000000000000001</v>
      </c>
      <c r="V55">
        <v>491</v>
      </c>
      <c r="W55" s="14">
        <v>0.40115416874877202</v>
      </c>
      <c r="X55" s="14">
        <v>0.115196957679356</v>
      </c>
      <c r="Y55" s="14">
        <v>5.9167712353114202E-2</v>
      </c>
      <c r="Z55">
        <v>1.2</v>
      </c>
      <c r="AA55">
        <v>544</v>
      </c>
      <c r="AB55" s="14">
        <v>0.73228366813623202</v>
      </c>
      <c r="AC55" s="14">
        <v>0.55976360209623399</v>
      </c>
      <c r="AD55" s="14">
        <v>5.15396346972153E-2</v>
      </c>
      <c r="AE55">
        <v>1.1000000000000001</v>
      </c>
      <c r="AF55">
        <v>361</v>
      </c>
      <c r="AG55" s="14">
        <v>0.14565940269864799</v>
      </c>
      <c r="AH55" s="14">
        <v>0.113248992154258</v>
      </c>
      <c r="AI55" s="14">
        <v>9.7909437193081497E-2</v>
      </c>
      <c r="AJ55">
        <v>1.3</v>
      </c>
      <c r="AK55">
        <v>497</v>
      </c>
      <c r="AL55" s="14">
        <v>0.45622375378844299</v>
      </c>
      <c r="AM55" s="14">
        <v>0.20031844263442</v>
      </c>
      <c r="AN55" s="14">
        <v>5.7432633916901003E-2</v>
      </c>
      <c r="AO55">
        <v>1.1000000000000001</v>
      </c>
      <c r="AP55">
        <v>605</v>
      </c>
      <c r="AQ55" s="14">
        <v>0.75536731458385198</v>
      </c>
      <c r="AR55" s="14">
        <v>0.41211473525202302</v>
      </c>
      <c r="AS55" s="14">
        <v>5.1276157344566302E-2</v>
      </c>
      <c r="AT55">
        <v>1</v>
      </c>
      <c r="AU55">
        <v>472</v>
      </c>
      <c r="AV55" s="14">
        <v>0.39423896536048197</v>
      </c>
      <c r="AW55" s="14">
        <v>0.199209855757673</v>
      </c>
      <c r="AX55" s="14">
        <v>5.9449725190596901E-2</v>
      </c>
      <c r="AY55">
        <v>1.1000000000000001</v>
      </c>
      <c r="AZ55">
        <v>415</v>
      </c>
      <c r="BA55" s="14">
        <v>0.34527776599208598</v>
      </c>
      <c r="BB55" s="14">
        <v>0.19835691575782199</v>
      </c>
      <c r="BC55" s="14">
        <v>6.1687453900009598E-2</v>
      </c>
      <c r="BD55">
        <v>1.3</v>
      </c>
      <c r="BE55">
        <v>496</v>
      </c>
      <c r="BF55" s="14">
        <v>0.75472132082460097</v>
      </c>
      <c r="BG55" s="14">
        <v>0.50760125807689205</v>
      </c>
      <c r="BH55" s="14">
        <v>5.1283157126922302E-2</v>
      </c>
      <c r="BI55">
        <v>1.1000000000000001</v>
      </c>
    </row>
    <row r="56" spans="1:61" x14ac:dyDescent="0.25">
      <c r="A56" t="s">
        <v>957</v>
      </c>
      <c r="B56">
        <v>109</v>
      </c>
      <c r="C56" s="14">
        <v>1.95241322103725E-2</v>
      </c>
      <c r="D56" s="14">
        <v>7.0838120320278503E-2</v>
      </c>
      <c r="E56" s="14">
        <v>0.195627663760577</v>
      </c>
      <c r="F56">
        <v>1.3</v>
      </c>
      <c r="G56">
        <v>392</v>
      </c>
      <c r="H56" s="14">
        <v>0.167129934205346</v>
      </c>
      <c r="I56" s="14">
        <v>0.15899559687575099</v>
      </c>
      <c r="J56" s="14">
        <v>7.6974485244085997E-2</v>
      </c>
      <c r="K56">
        <v>1.2</v>
      </c>
      <c r="L56">
        <v>230</v>
      </c>
      <c r="M56" s="14">
        <v>2.3313475300668001E-4</v>
      </c>
      <c r="N56" s="14">
        <v>1.32654636156901E-3</v>
      </c>
      <c r="O56" s="14">
        <v>0.34760858570594</v>
      </c>
      <c r="P56">
        <v>1.4</v>
      </c>
      <c r="Q56">
        <v>585</v>
      </c>
      <c r="R56" s="14">
        <v>0.582462184452609</v>
      </c>
      <c r="S56" s="14">
        <v>0.34244553220295698</v>
      </c>
      <c r="T56" s="14">
        <v>5.38575434225343E-2</v>
      </c>
      <c r="U56">
        <v>1</v>
      </c>
      <c r="V56">
        <v>525</v>
      </c>
      <c r="W56" s="14">
        <v>0.15213871006115701</v>
      </c>
      <c r="X56" s="14">
        <v>4.3688730940953498E-2</v>
      </c>
      <c r="Y56" s="14">
        <v>7.8431444038111503E-2</v>
      </c>
      <c r="Z56">
        <v>1.1000000000000001</v>
      </c>
      <c r="AA56">
        <v>390</v>
      </c>
      <c r="AB56" s="14">
        <v>0.105456012404819</v>
      </c>
      <c r="AC56" s="14">
        <v>0.229799938362693</v>
      </c>
      <c r="AD56" s="14">
        <v>8.8117835494472996E-2</v>
      </c>
      <c r="AE56">
        <v>1.2</v>
      </c>
      <c r="AF56">
        <v>506</v>
      </c>
      <c r="AG56" s="14">
        <v>0.22170932070184901</v>
      </c>
      <c r="AH56" s="14">
        <v>0.129912675922424</v>
      </c>
      <c r="AI56" s="14">
        <v>8.2729679078892795E-2</v>
      </c>
      <c r="AJ56">
        <v>1.1000000000000001</v>
      </c>
      <c r="AK56">
        <v>367</v>
      </c>
      <c r="AL56" s="14">
        <v>7.1869507503715194E-2</v>
      </c>
      <c r="AM56" s="14">
        <v>6.3112837490364296E-2</v>
      </c>
      <c r="AN56" s="14">
        <v>9.8298327462495699E-2</v>
      </c>
      <c r="AO56">
        <v>1.2</v>
      </c>
      <c r="AP56">
        <v>130</v>
      </c>
      <c r="AQ56" s="14">
        <v>3.7445777190114801E-6</v>
      </c>
      <c r="AR56" s="14">
        <v>6.3332188712306005E-5</v>
      </c>
      <c r="AS56" s="14">
        <v>0.62655604901011697</v>
      </c>
      <c r="AT56">
        <v>1.7</v>
      </c>
      <c r="AU56">
        <v>512</v>
      </c>
      <c r="AV56" s="14">
        <v>0.44095061743911401</v>
      </c>
      <c r="AW56" s="14">
        <v>0.22281336096745899</v>
      </c>
      <c r="AX56" s="14">
        <v>5.7682894293776002E-2</v>
      </c>
      <c r="AY56">
        <v>1.1000000000000001</v>
      </c>
      <c r="AZ56">
        <v>211</v>
      </c>
      <c r="BA56" s="14">
        <v>1.8835067347011599E-5</v>
      </c>
      <c r="BB56" s="14">
        <v>2.05588828663427E-4</v>
      </c>
      <c r="BC56" s="14">
        <v>0.56138244640243395</v>
      </c>
      <c r="BD56">
        <v>1.5</v>
      </c>
      <c r="BE56">
        <v>159</v>
      </c>
      <c r="BF56" s="14">
        <v>1.9126566782411399E-3</v>
      </c>
      <c r="BG56" s="14">
        <v>1.41503042287446E-2</v>
      </c>
      <c r="BH56" s="14">
        <v>0.23428573016089599</v>
      </c>
      <c r="BI56">
        <v>1.4</v>
      </c>
    </row>
    <row r="57" spans="1:61" x14ac:dyDescent="0.25">
      <c r="A57" t="s">
        <v>958</v>
      </c>
      <c r="B57">
        <v>557</v>
      </c>
      <c r="C57" s="14">
        <v>0.52778923403794398</v>
      </c>
      <c r="D57" s="14">
        <v>0.176749815410877</v>
      </c>
      <c r="E57" s="14">
        <v>5.82580026545889E-2</v>
      </c>
      <c r="F57">
        <v>1.1000000000000001</v>
      </c>
      <c r="G57">
        <v>150</v>
      </c>
      <c r="H57" s="14">
        <v>4.1071431181993599E-2</v>
      </c>
      <c r="I57" s="14">
        <v>9.4121072823154794E-2</v>
      </c>
      <c r="J57" s="14">
        <v>0.11457483269475301</v>
      </c>
      <c r="K57">
        <v>1.4</v>
      </c>
      <c r="L57">
        <v>613</v>
      </c>
      <c r="M57" s="14">
        <v>0.80555072432421604</v>
      </c>
      <c r="N57" s="14">
        <v>0.38196807090823998</v>
      </c>
      <c r="O57" s="14">
        <v>5.0795482371244802E-2</v>
      </c>
      <c r="P57">
        <v>1</v>
      </c>
      <c r="Q57">
        <v>343</v>
      </c>
      <c r="R57" s="14">
        <v>8.0799299737653305E-2</v>
      </c>
      <c r="S57" s="14">
        <v>9.5008259553503005E-2</v>
      </c>
      <c r="T57" s="14">
        <v>9.4335784296034106E-2</v>
      </c>
      <c r="U57">
        <v>1.4</v>
      </c>
      <c r="V57">
        <v>587</v>
      </c>
      <c r="W57" s="14">
        <v>0.59606152940079005</v>
      </c>
      <c r="X57" s="14">
        <v>0.17116729707893699</v>
      </c>
      <c r="Y57" s="14">
        <v>5.35822023933758E-2</v>
      </c>
      <c r="Z57">
        <v>1.1000000000000001</v>
      </c>
      <c r="AA57">
        <v>86</v>
      </c>
      <c r="AB57" s="14">
        <v>3.1014584061775201E-2</v>
      </c>
      <c r="AC57" s="14">
        <v>0.169060152245849</v>
      </c>
      <c r="AD57" s="14">
        <v>0.123375593975975</v>
      </c>
      <c r="AE57">
        <v>1.4</v>
      </c>
      <c r="AF57">
        <v>129</v>
      </c>
      <c r="AG57" s="14">
        <v>5.9777355851742199E-4</v>
      </c>
      <c r="AH57" s="14">
        <v>6.6584896258854599E-3</v>
      </c>
      <c r="AI57" s="14">
        <v>0.45807326317055502</v>
      </c>
      <c r="AJ57">
        <v>1.6</v>
      </c>
      <c r="AK57">
        <v>167</v>
      </c>
      <c r="AL57" s="14">
        <v>1.7131829822688099E-2</v>
      </c>
      <c r="AM57" s="14">
        <v>3.00889328191375E-2</v>
      </c>
      <c r="AN57" s="14">
        <v>0.143371194548568</v>
      </c>
      <c r="AO57">
        <v>1.4</v>
      </c>
      <c r="AP57">
        <v>494</v>
      </c>
      <c r="AQ57" s="14">
        <v>0.58104483632139003</v>
      </c>
      <c r="AR57" s="14">
        <v>0.31700754621884403</v>
      </c>
      <c r="AS57" s="14">
        <v>5.4036886224525398E-2</v>
      </c>
      <c r="AT57">
        <v>1.1000000000000001</v>
      </c>
      <c r="AU57">
        <v>482</v>
      </c>
      <c r="AV57" s="14">
        <v>0.32567057250549403</v>
      </c>
      <c r="AW57" s="14">
        <v>0.16456208917354601</v>
      </c>
      <c r="AX57" s="14">
        <v>6.2720712295256997E-2</v>
      </c>
      <c r="AY57">
        <v>1.1000000000000001</v>
      </c>
      <c r="AZ57">
        <v>225</v>
      </c>
      <c r="BA57" s="14">
        <v>1.41047131178299E-2</v>
      </c>
      <c r="BB57" s="14">
        <v>2.4308840596753901E-2</v>
      </c>
      <c r="BC57" s="14">
        <v>0.151084246379077</v>
      </c>
      <c r="BD57">
        <v>1.5</v>
      </c>
      <c r="BE57">
        <v>291</v>
      </c>
      <c r="BF57" s="14">
        <v>9.5724114852215395E-2</v>
      </c>
      <c r="BG57" s="14">
        <v>0.12876191459436401</v>
      </c>
      <c r="BH57" s="14">
        <v>9.06127831621861E-2</v>
      </c>
      <c r="BI57">
        <v>1.3</v>
      </c>
    </row>
    <row r="58" spans="1:61" x14ac:dyDescent="0.25">
      <c r="A58" t="s">
        <v>959</v>
      </c>
      <c r="B58">
        <v>527</v>
      </c>
      <c r="C58" s="14">
        <v>0.64206748288861004</v>
      </c>
      <c r="D58" s="14">
        <v>0.21502012879961399</v>
      </c>
      <c r="E58" s="14">
        <v>5.4433365978368398E-2</v>
      </c>
      <c r="F58">
        <v>1.1000000000000001</v>
      </c>
      <c r="G58">
        <v>477</v>
      </c>
      <c r="H58" s="14">
        <v>0.551344913955222</v>
      </c>
      <c r="I58" s="14">
        <v>0.341367168483445</v>
      </c>
      <c r="J58" s="14">
        <v>5.4713958017610503E-2</v>
      </c>
      <c r="K58">
        <v>1.1000000000000001</v>
      </c>
      <c r="L58">
        <v>504</v>
      </c>
      <c r="M58" s="14">
        <v>0.67183643669453097</v>
      </c>
      <c r="N58" s="14">
        <v>0.31856475320701499</v>
      </c>
      <c r="O58" s="14">
        <v>5.2366966990654303E-2</v>
      </c>
      <c r="P58">
        <v>1.1000000000000001</v>
      </c>
      <c r="Q58">
        <v>588</v>
      </c>
      <c r="R58" s="14">
        <v>0.98753364222176998</v>
      </c>
      <c r="S58" s="14">
        <v>0.58059817908483202</v>
      </c>
      <c r="T58" s="14">
        <v>5.000307163E-2</v>
      </c>
      <c r="U58">
        <v>1</v>
      </c>
      <c r="V58">
        <v>611</v>
      </c>
      <c r="W58" s="14">
        <v>0.85977014480569403</v>
      </c>
      <c r="X58" s="14">
        <v>0.24689486661469101</v>
      </c>
      <c r="Y58" s="14">
        <v>5.0393271981319397E-2</v>
      </c>
      <c r="Z58">
        <v>1</v>
      </c>
      <c r="AA58">
        <v>591</v>
      </c>
      <c r="AB58" s="14">
        <v>0.82916309913061803</v>
      </c>
      <c r="AC58" s="14">
        <v>0.63381902845917903</v>
      </c>
      <c r="AD58" s="14">
        <v>5.0610829219912397E-2</v>
      </c>
      <c r="AE58">
        <v>1</v>
      </c>
      <c r="AF58">
        <v>438</v>
      </c>
      <c r="AG58" s="14">
        <v>0.31461906845750098</v>
      </c>
      <c r="AH58" s="14">
        <v>0.184354022420643</v>
      </c>
      <c r="AI58" s="14">
        <v>7.1620176813704306E-2</v>
      </c>
      <c r="AJ58">
        <v>1.2</v>
      </c>
      <c r="AK58">
        <v>248</v>
      </c>
      <c r="AL58" s="14">
        <v>5.2392064134159297E-2</v>
      </c>
      <c r="AM58" s="14">
        <v>5.1359303901065301E-2</v>
      </c>
      <c r="AN58" s="14">
        <v>0.107287571544261</v>
      </c>
      <c r="AO58">
        <v>1.5</v>
      </c>
      <c r="AP58">
        <v>176</v>
      </c>
      <c r="AQ58" s="14">
        <v>3.4748289482354901E-2</v>
      </c>
      <c r="AR58" s="14">
        <v>4.1975964862018898E-2</v>
      </c>
      <c r="AS58" s="14">
        <v>0.119762715571627</v>
      </c>
      <c r="AT58">
        <v>1.5</v>
      </c>
      <c r="AU58">
        <v>379</v>
      </c>
      <c r="AV58" s="14">
        <v>0.51537682757148895</v>
      </c>
      <c r="AW58" s="14">
        <v>0.26042109609202702</v>
      </c>
      <c r="AX58" s="14">
        <v>5.5430806907442898E-2</v>
      </c>
      <c r="AY58">
        <v>1.3</v>
      </c>
      <c r="AZ58">
        <v>400</v>
      </c>
      <c r="BA58" s="14">
        <v>0.49021341107350502</v>
      </c>
      <c r="BB58" s="14">
        <v>0.281620277530093</v>
      </c>
      <c r="BC58" s="14">
        <v>5.61253072145644E-2</v>
      </c>
      <c r="BD58">
        <v>1.3</v>
      </c>
      <c r="BE58">
        <v>600</v>
      </c>
      <c r="BF58" s="14">
        <v>0.98666270631005804</v>
      </c>
      <c r="BG58" s="14">
        <v>0.663597565354764</v>
      </c>
      <c r="BH58" s="14">
        <v>5.00036591990917E-2</v>
      </c>
      <c r="BI58">
        <v>1</v>
      </c>
    </row>
    <row r="59" spans="1:61" x14ac:dyDescent="0.25">
      <c r="A59" t="s">
        <v>960</v>
      </c>
      <c r="B59">
        <v>549</v>
      </c>
      <c r="C59" s="14">
        <v>0.49659681768265101</v>
      </c>
      <c r="D59" s="14">
        <v>0.16630387699936899</v>
      </c>
      <c r="E59" s="14">
        <v>5.9606093285077801E-2</v>
      </c>
      <c r="F59">
        <v>1.1000000000000001</v>
      </c>
      <c r="G59">
        <v>104</v>
      </c>
      <c r="H59" s="14">
        <v>6.27009667115374E-4</v>
      </c>
      <c r="I59" s="14">
        <v>7.78701809800437E-3</v>
      </c>
      <c r="J59" s="14">
        <v>0.29119224946098399</v>
      </c>
      <c r="K59">
        <v>1.7</v>
      </c>
      <c r="L59">
        <v>206</v>
      </c>
      <c r="M59" s="14">
        <v>9.4595782917816697E-4</v>
      </c>
      <c r="N59" s="14">
        <v>3.1398144571515999E-3</v>
      </c>
      <c r="O59" s="14">
        <v>0.269368438589208</v>
      </c>
      <c r="P59">
        <v>1.6</v>
      </c>
      <c r="Q59">
        <v>178</v>
      </c>
      <c r="R59" s="14">
        <v>3.6251873397392599E-3</v>
      </c>
      <c r="S59" s="14">
        <v>1.4919431144553699E-2</v>
      </c>
      <c r="T59" s="14">
        <v>0.209422983219091</v>
      </c>
      <c r="U59">
        <v>1.6</v>
      </c>
      <c r="V59">
        <v>267</v>
      </c>
      <c r="W59" s="14">
        <v>3.9837007476309898E-3</v>
      </c>
      <c r="X59" s="14">
        <v>4.5758986662253996E-3</v>
      </c>
      <c r="Y59" s="14">
        <v>0.20494115217834999</v>
      </c>
      <c r="Z59">
        <v>1.5</v>
      </c>
      <c r="AA59">
        <v>495</v>
      </c>
      <c r="AB59" s="14">
        <v>0.50593805769806699</v>
      </c>
      <c r="AC59" s="14">
        <v>0.38674317335990999</v>
      </c>
      <c r="AD59" s="14">
        <v>5.58973251483285E-2</v>
      </c>
      <c r="AE59">
        <v>1.1000000000000001</v>
      </c>
      <c r="AF59">
        <v>313</v>
      </c>
      <c r="AG59" s="14">
        <v>0.117629092919828</v>
      </c>
      <c r="AH59" s="14">
        <v>0.113248992154258</v>
      </c>
      <c r="AI59" s="14">
        <v>0.10635389030893801</v>
      </c>
      <c r="AJ59">
        <v>1.4</v>
      </c>
      <c r="AK59">
        <v>447</v>
      </c>
      <c r="AL59" s="14">
        <v>0.45890230959929001</v>
      </c>
      <c r="AM59" s="14">
        <v>0.20149454125726099</v>
      </c>
      <c r="AN59" s="14">
        <v>5.7342706912290299E-2</v>
      </c>
      <c r="AO59">
        <v>1.2</v>
      </c>
      <c r="AP59">
        <v>184</v>
      </c>
      <c r="AQ59" s="14">
        <v>2.59308933543295E-2</v>
      </c>
      <c r="AR59" s="14">
        <v>4.1975964862018898E-2</v>
      </c>
      <c r="AS59" s="14">
        <v>0.12920621087046499</v>
      </c>
      <c r="AT59">
        <v>1.5</v>
      </c>
      <c r="AU59">
        <v>453</v>
      </c>
      <c r="AV59" s="14">
        <v>5.4094779238718901E-2</v>
      </c>
      <c r="AW59" s="14">
        <v>5.4668432682877501E-2</v>
      </c>
      <c r="AX59" s="14">
        <v>0.105687444363774</v>
      </c>
      <c r="AY59">
        <v>1.2</v>
      </c>
      <c r="AZ59">
        <v>561</v>
      </c>
      <c r="BA59" s="14">
        <v>0.48947382993535299</v>
      </c>
      <c r="BB59" s="14">
        <v>0.28119539922061099</v>
      </c>
      <c r="BC59" s="14">
        <v>5.6146685021333798E-2</v>
      </c>
      <c r="BD59">
        <v>1.1000000000000001</v>
      </c>
      <c r="BE59">
        <v>178</v>
      </c>
      <c r="BF59" s="14">
        <v>1.07717631455973E-2</v>
      </c>
      <c r="BG59" s="14">
        <v>3.9704889593506001E-2</v>
      </c>
      <c r="BH59" s="14">
        <v>0.16034422476882901</v>
      </c>
      <c r="BI59">
        <v>1.3</v>
      </c>
    </row>
    <row r="60" spans="1:61" x14ac:dyDescent="0.25">
      <c r="A60" t="s">
        <v>961</v>
      </c>
      <c r="B60">
        <v>216</v>
      </c>
      <c r="C60" s="14">
        <v>0.16036672416334799</v>
      </c>
      <c r="D60" s="14">
        <v>9.0996462244999701E-2</v>
      </c>
      <c r="E60" s="14">
        <v>9.4265200008220501E-2</v>
      </c>
      <c r="F60">
        <v>1.6</v>
      </c>
      <c r="G60">
        <v>68</v>
      </c>
      <c r="H60" s="14">
        <v>1.2410304137807301E-2</v>
      </c>
      <c r="I60" s="14">
        <v>4.6103304225482401E-2</v>
      </c>
      <c r="J60" s="14">
        <v>0.155038502093887</v>
      </c>
      <c r="K60">
        <v>2</v>
      </c>
      <c r="L60">
        <v>180</v>
      </c>
      <c r="M60" s="14">
        <v>4.4937417285355399E-2</v>
      </c>
      <c r="N60" s="14">
        <v>4.2615959675253098E-2</v>
      </c>
      <c r="O60" s="14">
        <v>0.11184513904311399</v>
      </c>
      <c r="P60">
        <v>1.7</v>
      </c>
      <c r="Q60">
        <v>396</v>
      </c>
      <c r="R60" s="14">
        <v>0.20500705041165401</v>
      </c>
      <c r="S60" s="14">
        <v>0.120529281312149</v>
      </c>
      <c r="T60" s="14">
        <v>7.1804620210308007E-2</v>
      </c>
      <c r="U60">
        <v>1.3</v>
      </c>
      <c r="V60">
        <v>545</v>
      </c>
      <c r="W60" s="14">
        <v>0.57531150005961695</v>
      </c>
      <c r="X60" s="14">
        <v>0.165208639689644</v>
      </c>
      <c r="Y60" s="14">
        <v>5.4007830300574898E-2</v>
      </c>
      <c r="Z60">
        <v>1.1000000000000001</v>
      </c>
      <c r="AA60">
        <v>405</v>
      </c>
      <c r="AB60" s="14">
        <v>0.41099226056228799</v>
      </c>
      <c r="AC60" s="14">
        <v>0.31416583247247898</v>
      </c>
      <c r="AD60" s="14">
        <v>5.90935874247124E-2</v>
      </c>
      <c r="AE60">
        <v>1.2</v>
      </c>
      <c r="AF60">
        <v>320</v>
      </c>
      <c r="AG60" s="14">
        <v>0.113193361002646</v>
      </c>
      <c r="AH60" s="14">
        <v>0.113248992154258</v>
      </c>
      <c r="AI60" s="14">
        <v>0.107922767247964</v>
      </c>
      <c r="AJ60">
        <v>1.3</v>
      </c>
      <c r="AK60">
        <v>39</v>
      </c>
      <c r="AL60" s="14">
        <v>3.0240634995104499E-4</v>
      </c>
      <c r="AM60" s="14">
        <v>1.72614510161951E-3</v>
      </c>
      <c r="AN60" s="14">
        <v>0.33225145692312102</v>
      </c>
      <c r="AO60">
        <v>2.2999999999999998</v>
      </c>
      <c r="AP60">
        <v>69</v>
      </c>
      <c r="AQ60" s="14">
        <v>1.4261498446488299E-4</v>
      </c>
      <c r="AR60" s="14">
        <v>1.01150600588967E-3</v>
      </c>
      <c r="AS60" s="14">
        <v>0.377586411939414</v>
      </c>
      <c r="AT60">
        <v>2.2000000000000002</v>
      </c>
      <c r="AU60">
        <v>121</v>
      </c>
      <c r="AV60" s="14">
        <v>2.814055890482E-2</v>
      </c>
      <c r="AW60" s="14">
        <v>4.26584673732869E-2</v>
      </c>
      <c r="AX60" s="14">
        <v>0.12630879337197001</v>
      </c>
      <c r="AY60">
        <v>1.7</v>
      </c>
      <c r="AZ60">
        <v>175</v>
      </c>
      <c r="BA60" s="14">
        <v>2.3498692096197E-2</v>
      </c>
      <c r="BB60" s="14">
        <v>3.5503742116586898E-2</v>
      </c>
      <c r="BC60" s="14">
        <v>0.13247327181284499</v>
      </c>
      <c r="BD60">
        <v>1.7</v>
      </c>
      <c r="BE60">
        <v>571</v>
      </c>
      <c r="BF60" s="14">
        <v>0.73597285792007905</v>
      </c>
      <c r="BG60" s="14">
        <v>0.49499164563485198</v>
      </c>
      <c r="BH60" s="14">
        <v>5.14956608715538E-2</v>
      </c>
      <c r="BI60">
        <v>1</v>
      </c>
    </row>
    <row r="61" spans="1:61" x14ac:dyDescent="0.25">
      <c r="A61" t="s">
        <v>962</v>
      </c>
      <c r="B61">
        <v>35</v>
      </c>
      <c r="C61" s="14">
        <v>2.6441044066733001E-2</v>
      </c>
      <c r="D61" s="14">
        <v>7.0838120320278503E-2</v>
      </c>
      <c r="E61" s="14">
        <v>0.17826666573616501</v>
      </c>
      <c r="F61">
        <v>2.1</v>
      </c>
      <c r="G61">
        <v>341</v>
      </c>
      <c r="H61" s="14">
        <v>0.50019341561328101</v>
      </c>
      <c r="I61" s="14">
        <v>0.30969653597972002</v>
      </c>
      <c r="J61" s="14">
        <v>5.6061084425553798E-2</v>
      </c>
      <c r="K61">
        <v>1.3</v>
      </c>
      <c r="L61">
        <v>525</v>
      </c>
      <c r="M61" s="14">
        <v>0.57576837076481002</v>
      </c>
      <c r="N61" s="14">
        <v>0.27301214837279397</v>
      </c>
      <c r="O61" s="14">
        <v>5.4152001328868701E-2</v>
      </c>
      <c r="P61">
        <v>1.1000000000000001</v>
      </c>
      <c r="Q61">
        <v>167</v>
      </c>
      <c r="R61" s="14">
        <v>2.80912383790443E-3</v>
      </c>
      <c r="S61" s="14">
        <v>1.29398160542194E-2</v>
      </c>
      <c r="T61" s="14">
        <v>0.22187795260944601</v>
      </c>
      <c r="U61">
        <v>1.6</v>
      </c>
      <c r="V61">
        <v>89</v>
      </c>
      <c r="W61" s="14">
        <v>2.2490516879743998E-3</v>
      </c>
      <c r="X61" s="14">
        <v>3.2292312071238302E-3</v>
      </c>
      <c r="Y61" s="14">
        <v>0.233140065076681</v>
      </c>
      <c r="Z61">
        <v>2.2999999999999998</v>
      </c>
      <c r="AA61">
        <v>189</v>
      </c>
      <c r="AB61" s="14">
        <v>0.11425917417411099</v>
      </c>
      <c r="AC61" s="14">
        <v>0.229799938362693</v>
      </c>
      <c r="AD61" s="14">
        <v>8.6091145412564102E-2</v>
      </c>
      <c r="AE61">
        <v>1.4</v>
      </c>
      <c r="AF61">
        <v>167</v>
      </c>
      <c r="AG61" s="14">
        <v>3.9370864906138101E-2</v>
      </c>
      <c r="AH61" s="14">
        <v>6.9209193332222502E-2</v>
      </c>
      <c r="AI61" s="14">
        <v>0.156888153554298</v>
      </c>
      <c r="AJ61">
        <v>1.4</v>
      </c>
      <c r="AK61">
        <v>315</v>
      </c>
      <c r="AL61" s="14">
        <v>0.105989798244138</v>
      </c>
      <c r="AM61" s="14">
        <v>7.7656842370937298E-2</v>
      </c>
      <c r="AN61" s="14">
        <v>8.7989154333398795E-2</v>
      </c>
      <c r="AO61">
        <v>1.3</v>
      </c>
      <c r="AP61">
        <v>462</v>
      </c>
      <c r="AQ61" s="14">
        <v>0.278631702106162</v>
      </c>
      <c r="AR61" s="14">
        <v>0.15201641364315899</v>
      </c>
      <c r="AS61" s="14">
        <v>6.6108657036788102E-2</v>
      </c>
      <c r="AT61">
        <v>1.1000000000000001</v>
      </c>
      <c r="AU61">
        <v>516</v>
      </c>
      <c r="AV61" s="14">
        <v>0.90910983667003797</v>
      </c>
      <c r="AW61" s="14">
        <v>0.45937529098708901</v>
      </c>
      <c r="AX61" s="14">
        <v>5.0164078162915703E-2</v>
      </c>
      <c r="AY61">
        <v>1.1000000000000001</v>
      </c>
      <c r="AZ61">
        <v>397</v>
      </c>
      <c r="BA61" s="14">
        <v>0.48035875692910301</v>
      </c>
      <c r="BB61" s="14">
        <v>0.27595892601987698</v>
      </c>
      <c r="BC61" s="14">
        <v>5.6414903220045602E-2</v>
      </c>
      <c r="BD61">
        <v>1.3</v>
      </c>
      <c r="BE61">
        <v>425</v>
      </c>
      <c r="BF61" s="14">
        <v>0.57700812955296199</v>
      </c>
      <c r="BG61" s="14">
        <v>0.38807708805903202</v>
      </c>
      <c r="BH61" s="14">
        <v>5.4124758273502903E-2</v>
      </c>
      <c r="BI61">
        <v>1.1000000000000001</v>
      </c>
    </row>
    <row r="62" spans="1:61" x14ac:dyDescent="0.25">
      <c r="A62" t="s">
        <v>963</v>
      </c>
      <c r="B62">
        <v>603</v>
      </c>
      <c r="C62" s="14">
        <v>0.57163210790215002</v>
      </c>
      <c r="D62" s="14">
        <v>0.191432229076828</v>
      </c>
      <c r="E62" s="14">
        <v>5.6601058976031703E-2</v>
      </c>
      <c r="F62">
        <v>1</v>
      </c>
      <c r="G62">
        <v>110</v>
      </c>
      <c r="H62" s="14">
        <v>9.9126472033349497E-3</v>
      </c>
      <c r="I62" s="14">
        <v>4.2962155914198497E-2</v>
      </c>
      <c r="J62" s="14">
        <v>0.163510614761775</v>
      </c>
      <c r="K62">
        <v>1.7</v>
      </c>
      <c r="L62">
        <v>381</v>
      </c>
      <c r="M62" s="14">
        <v>0.15088372351709101</v>
      </c>
      <c r="N62" s="14">
        <v>7.1544550905374996E-2</v>
      </c>
      <c r="O62" s="14">
        <v>7.9343703279420599E-2</v>
      </c>
      <c r="P62">
        <v>1.3</v>
      </c>
      <c r="Q62">
        <v>164</v>
      </c>
      <c r="R62" s="14">
        <v>1.0984826264035499E-3</v>
      </c>
      <c r="S62" s="14">
        <v>7.1041095099553201E-3</v>
      </c>
      <c r="T62" s="14">
        <v>0.27202411259681902</v>
      </c>
      <c r="U62">
        <v>1.6</v>
      </c>
      <c r="V62">
        <v>408</v>
      </c>
      <c r="W62" s="14">
        <v>0.253947579318266</v>
      </c>
      <c r="X62" s="14">
        <v>7.29245532677536E-2</v>
      </c>
      <c r="Y62" s="14">
        <v>6.74120603729777E-2</v>
      </c>
      <c r="Z62">
        <v>1.3</v>
      </c>
      <c r="AA62">
        <v>301</v>
      </c>
      <c r="AB62" s="14">
        <v>0.106236915218404</v>
      </c>
      <c r="AC62" s="14">
        <v>0.229799938362693</v>
      </c>
      <c r="AD62" s="14">
        <v>8.7929848073296707E-2</v>
      </c>
      <c r="AE62">
        <v>1.3</v>
      </c>
      <c r="AF62">
        <v>180</v>
      </c>
      <c r="AG62" s="14">
        <v>4.0821626577198102E-2</v>
      </c>
      <c r="AH62" s="14">
        <v>7.1759455949280501E-2</v>
      </c>
      <c r="AI62" s="14">
        <v>0.15502428002298901</v>
      </c>
      <c r="AJ62">
        <v>1.3</v>
      </c>
      <c r="AK62">
        <v>516</v>
      </c>
      <c r="AL62" s="14">
        <v>0.29225812736024398</v>
      </c>
      <c r="AM62" s="14">
        <v>0.128324517156123</v>
      </c>
      <c r="AN62" s="14">
        <v>6.5183322882608197E-2</v>
      </c>
      <c r="AO62">
        <v>1.1000000000000001</v>
      </c>
      <c r="AP62">
        <v>223</v>
      </c>
      <c r="AQ62" s="14">
        <v>1.31986552198117E-2</v>
      </c>
      <c r="AR62" s="14">
        <v>2.88037896084615E-2</v>
      </c>
      <c r="AS62" s="14">
        <v>0.15276550518659399</v>
      </c>
      <c r="AT62">
        <v>1.3</v>
      </c>
      <c r="AU62">
        <v>443</v>
      </c>
      <c r="AV62" s="14">
        <v>0.190748538145769</v>
      </c>
      <c r="AW62" s="14">
        <v>9.6385674955443798E-2</v>
      </c>
      <c r="AX62" s="14">
        <v>7.3353412993391404E-2</v>
      </c>
      <c r="AY62">
        <v>1.2</v>
      </c>
      <c r="AZ62">
        <v>609</v>
      </c>
      <c r="BA62" s="14">
        <v>0.98180066399586596</v>
      </c>
      <c r="BB62" s="14">
        <v>0.56402980666778901</v>
      </c>
      <c r="BC62" s="14">
        <v>5.0006547450004601E-2</v>
      </c>
      <c r="BD62">
        <v>1</v>
      </c>
      <c r="BE62">
        <v>365</v>
      </c>
      <c r="BF62" s="14">
        <v>0.10653124713666499</v>
      </c>
      <c r="BG62" s="14">
        <v>0.14329897295597599</v>
      </c>
      <c r="BH62" s="14">
        <v>8.7859429371124495E-2</v>
      </c>
      <c r="BI62">
        <v>1.2</v>
      </c>
    </row>
    <row r="63" spans="1:61" x14ac:dyDescent="0.25">
      <c r="A63" t="s">
        <v>964</v>
      </c>
      <c r="B63">
        <v>611</v>
      </c>
      <c r="C63" s="14">
        <v>0.894256485087633</v>
      </c>
      <c r="D63" s="14">
        <v>0.29947497689552199</v>
      </c>
      <c r="E63" s="14">
        <v>5.0358840562920802E-2</v>
      </c>
      <c r="F63">
        <v>1</v>
      </c>
      <c r="G63">
        <v>88</v>
      </c>
      <c r="H63" s="14">
        <v>1.10562081813214E-3</v>
      </c>
      <c r="I63" s="14">
        <v>1.09527851201405E-2</v>
      </c>
      <c r="J63" s="14">
        <v>0.26134759708815603</v>
      </c>
      <c r="K63">
        <v>1.8</v>
      </c>
      <c r="L63">
        <v>197</v>
      </c>
      <c r="M63" s="14">
        <v>2.4202076547696899E-4</v>
      </c>
      <c r="N63" s="14">
        <v>1.37301638789194E-3</v>
      </c>
      <c r="O63" s="14">
        <v>0.34537816208130701</v>
      </c>
      <c r="P63">
        <v>1.6</v>
      </c>
      <c r="Q63">
        <v>135</v>
      </c>
      <c r="R63" s="14">
        <v>1.8218004107580701E-3</v>
      </c>
      <c r="S63" s="14">
        <v>1.01566603316222E-2</v>
      </c>
      <c r="T63" s="14">
        <v>0.24416013288485</v>
      </c>
      <c r="U63">
        <v>1.8</v>
      </c>
      <c r="V63">
        <v>219</v>
      </c>
      <c r="W63" s="14">
        <v>2.8129768511853101E-5</v>
      </c>
      <c r="X63" s="14">
        <v>1.2116777059418001E-4</v>
      </c>
      <c r="Y63" s="14">
        <v>0.52892392333663496</v>
      </c>
      <c r="Z63">
        <v>1.6</v>
      </c>
      <c r="AA63">
        <v>465</v>
      </c>
      <c r="AB63" s="14">
        <v>0.57855779923917405</v>
      </c>
      <c r="AC63" s="14">
        <v>0.44225429545253803</v>
      </c>
      <c r="AD63" s="14">
        <v>5.40908752623128E-2</v>
      </c>
      <c r="AE63">
        <v>1.1000000000000001</v>
      </c>
      <c r="AF63">
        <v>391</v>
      </c>
      <c r="AG63" s="14">
        <v>9.7439466365792496E-2</v>
      </c>
      <c r="AH63" s="14">
        <v>0.113248992154258</v>
      </c>
      <c r="AI63" s="14">
        <v>0.11418414853039199</v>
      </c>
      <c r="AJ63">
        <v>1.2</v>
      </c>
      <c r="AK63">
        <v>191</v>
      </c>
      <c r="AL63" s="14">
        <v>4.3017758600189603E-2</v>
      </c>
      <c r="AM63" s="14">
        <v>5.1359303901065301E-2</v>
      </c>
      <c r="AN63" s="14">
        <v>0.11316449568088301</v>
      </c>
      <c r="AO63">
        <v>1.2</v>
      </c>
      <c r="AP63">
        <v>474</v>
      </c>
      <c r="AQ63" s="14">
        <v>0.17840244085304099</v>
      </c>
      <c r="AR63" s="14">
        <v>0.103700358101163</v>
      </c>
      <c r="AS63" s="14">
        <v>7.5494877548132E-2</v>
      </c>
      <c r="AT63">
        <v>1.1000000000000001</v>
      </c>
      <c r="AU63">
        <v>615</v>
      </c>
      <c r="AV63" s="14">
        <v>0.88086146824977696</v>
      </c>
      <c r="AW63" s="14">
        <v>0.44510132546659698</v>
      </c>
      <c r="AX63" s="14">
        <v>5.0282928064349697E-2</v>
      </c>
      <c r="AY63">
        <v>1</v>
      </c>
      <c r="AZ63">
        <v>533</v>
      </c>
      <c r="BA63" s="14">
        <v>0.255383699209215</v>
      </c>
      <c r="BB63" s="14">
        <v>0.146714118021501</v>
      </c>
      <c r="BC63" s="14">
        <v>6.7300661165776002E-2</v>
      </c>
      <c r="BD63">
        <v>1.1000000000000001</v>
      </c>
      <c r="BE63">
        <v>475</v>
      </c>
      <c r="BF63" s="14">
        <v>0.17549793803070499</v>
      </c>
      <c r="BG63" s="14">
        <v>0.154269043884111</v>
      </c>
      <c r="BH63" s="14">
        <v>7.5864560505844794E-2</v>
      </c>
      <c r="BI63">
        <v>1.1000000000000001</v>
      </c>
    </row>
    <row r="64" spans="1:61" x14ac:dyDescent="0.25">
      <c r="A64" t="s">
        <v>965</v>
      </c>
      <c r="B64">
        <v>352</v>
      </c>
      <c r="C64" s="14">
        <v>7.5124601535723895E-2</v>
      </c>
      <c r="D64" s="14">
        <v>8.4277747077760895E-2</v>
      </c>
      <c r="E64" s="14">
        <v>0.125592585755952</v>
      </c>
      <c r="F64">
        <v>1.3</v>
      </c>
      <c r="G64">
        <v>226</v>
      </c>
      <c r="H64" s="14">
        <v>9.8958161829519706E-2</v>
      </c>
      <c r="I64" s="14">
        <v>0.12848359155047501</v>
      </c>
      <c r="J64" s="14">
        <v>8.97507761943835E-2</v>
      </c>
      <c r="K64">
        <v>1.6</v>
      </c>
      <c r="L64">
        <v>604</v>
      </c>
      <c r="M64" s="14">
        <v>0.83819751429557499</v>
      </c>
      <c r="N64" s="14">
        <v>0.39744820271144599</v>
      </c>
      <c r="O64" s="14">
        <v>5.0546945006282797E-2</v>
      </c>
      <c r="P64">
        <v>1</v>
      </c>
      <c r="Q64">
        <v>442</v>
      </c>
      <c r="R64" s="14">
        <v>0.73650192875763398</v>
      </c>
      <c r="S64" s="14">
        <v>0.433009732981958</v>
      </c>
      <c r="T64" s="14">
        <v>5.14321795249836E-2</v>
      </c>
      <c r="U64">
        <v>1.2</v>
      </c>
      <c r="V64">
        <v>428</v>
      </c>
      <c r="W64" s="14">
        <v>7.4344089627795207E-2</v>
      </c>
      <c r="X64" s="14">
        <v>2.13489316919621E-2</v>
      </c>
      <c r="Y64" s="14">
        <v>9.6610708840003404E-2</v>
      </c>
      <c r="Z64">
        <v>1.3</v>
      </c>
      <c r="AA64">
        <v>159</v>
      </c>
      <c r="AB64" s="14">
        <v>0.115334851257507</v>
      </c>
      <c r="AC64" s="14">
        <v>0.229799938362693</v>
      </c>
      <c r="AD64" s="14">
        <v>8.5856618750098604E-2</v>
      </c>
      <c r="AE64">
        <v>1.5</v>
      </c>
      <c r="AF64">
        <v>19</v>
      </c>
      <c r="AG64" s="14">
        <v>1.2117399486033501E-6</v>
      </c>
      <c r="AH64" s="14">
        <v>1.47686343448891E-4</v>
      </c>
      <c r="AI64" s="14">
        <v>0.935501317196482</v>
      </c>
      <c r="AJ64">
        <v>3.3</v>
      </c>
      <c r="AK64">
        <v>22</v>
      </c>
      <c r="AL64" s="14">
        <v>5.4386048997656603E-9</v>
      </c>
      <c r="AM64" s="14">
        <v>7.4504953025443605E-7</v>
      </c>
      <c r="AN64" s="14">
        <v>0.96063294703647994</v>
      </c>
      <c r="AO64">
        <v>2.9</v>
      </c>
      <c r="AP64">
        <v>127</v>
      </c>
      <c r="AQ64" s="14">
        <v>3.77398571727027E-7</v>
      </c>
      <c r="AR64" s="14">
        <v>1.15305024856917E-5</v>
      </c>
      <c r="AS64" s="14">
        <v>0.78077443166868699</v>
      </c>
      <c r="AT64">
        <v>1.7</v>
      </c>
      <c r="AU64">
        <v>470</v>
      </c>
      <c r="AV64" s="14">
        <v>0.50619033376558897</v>
      </c>
      <c r="AW64" s="14">
        <v>0.25577913964736498</v>
      </c>
      <c r="AX64" s="14">
        <v>5.5677113862429697E-2</v>
      </c>
      <c r="AY64">
        <v>1.2</v>
      </c>
      <c r="AZ64">
        <v>128</v>
      </c>
      <c r="BA64" s="14">
        <v>7.0298927093015396E-4</v>
      </c>
      <c r="BB64" s="14">
        <v>2.82699780086677E-3</v>
      </c>
      <c r="BC64" s="14">
        <v>0.29826094635518002</v>
      </c>
      <c r="BD64">
        <v>1.9</v>
      </c>
      <c r="BE64">
        <v>77</v>
      </c>
      <c r="BF64" s="14">
        <v>7.52419200846787E-5</v>
      </c>
      <c r="BG64" s="14">
        <v>1.4675534862959301E-3</v>
      </c>
      <c r="BH64" s="14">
        <v>0.418351667879169</v>
      </c>
      <c r="BI64">
        <v>1.7</v>
      </c>
    </row>
    <row r="65" spans="1:61" x14ac:dyDescent="0.25">
      <c r="A65" t="s">
        <v>966</v>
      </c>
      <c r="B65">
        <v>110</v>
      </c>
      <c r="C65" s="14">
        <v>0.10615242997107301</v>
      </c>
      <c r="D65" s="14">
        <v>8.9964779985270305E-2</v>
      </c>
      <c r="E65" s="14">
        <v>0.110577802276234</v>
      </c>
      <c r="F65">
        <v>6.6</v>
      </c>
      <c r="G65">
        <v>2</v>
      </c>
      <c r="H65" s="14">
        <v>3.3045474234467097E-2</v>
      </c>
      <c r="I65" s="14">
        <v>8.1840892588909406E-2</v>
      </c>
      <c r="J65" s="14">
        <v>0.12135114034368601</v>
      </c>
      <c r="K65">
        <v>7.1</v>
      </c>
      <c r="L65">
        <v>1</v>
      </c>
      <c r="M65" s="14">
        <v>2.15293638700625E-2</v>
      </c>
      <c r="N65" s="14">
        <v>2.5965565546982799E-2</v>
      </c>
      <c r="O65" s="14">
        <v>0.13544778696972401</v>
      </c>
      <c r="P65">
        <v>7.8</v>
      </c>
      <c r="Q65">
        <v>544</v>
      </c>
      <c r="R65" s="14">
        <v>0.50216632522472804</v>
      </c>
      <c r="S65" s="14">
        <v>0.295237388943276</v>
      </c>
      <c r="T65" s="14">
        <v>5.5787585074520502E-2</v>
      </c>
      <c r="U65">
        <v>1.1000000000000001</v>
      </c>
      <c r="V65">
        <v>478</v>
      </c>
      <c r="W65" s="14">
        <v>0.20320666167043899</v>
      </c>
      <c r="X65" s="14">
        <v>5.8353598262798803E-2</v>
      </c>
      <c r="Y65" s="14">
        <v>7.1992285291877706E-2</v>
      </c>
      <c r="Z65">
        <v>1.2</v>
      </c>
      <c r="AA65">
        <v>484</v>
      </c>
      <c r="AB65" s="14">
        <v>0.66513322676472697</v>
      </c>
      <c r="AC65" s="14">
        <v>0.50843325761356395</v>
      </c>
      <c r="AD65" s="14">
        <v>5.2471760072638297E-2</v>
      </c>
      <c r="AE65">
        <v>1.1000000000000001</v>
      </c>
      <c r="AF65">
        <v>210</v>
      </c>
      <c r="AG65" s="14">
        <v>7.0103054424307504E-2</v>
      </c>
      <c r="AH65" s="14">
        <v>8.2155097149428605E-2</v>
      </c>
      <c r="AI65" s="14">
        <v>0.12874240487510299</v>
      </c>
      <c r="AJ65">
        <v>1.7</v>
      </c>
      <c r="AK65">
        <v>476</v>
      </c>
      <c r="AL65" s="14">
        <v>0.89993006098152095</v>
      </c>
      <c r="AM65" s="14">
        <v>0.395140732587351</v>
      </c>
      <c r="AN65" s="14">
        <v>5.0207204053471302E-2</v>
      </c>
      <c r="AO65">
        <v>1.1000000000000001</v>
      </c>
      <c r="AP65">
        <v>504</v>
      </c>
      <c r="AQ65" s="14">
        <v>0.76128990734951196</v>
      </c>
      <c r="AR65" s="14">
        <v>0.41534599467045602</v>
      </c>
      <c r="AS65" s="14">
        <v>5.1212967692454502E-2</v>
      </c>
      <c r="AT65">
        <v>1.1000000000000001</v>
      </c>
      <c r="AU65">
        <v>170</v>
      </c>
      <c r="AV65" s="14">
        <v>8.0019613946757896E-4</v>
      </c>
      <c r="AW65" s="14">
        <v>4.4477504427541401E-3</v>
      </c>
      <c r="AX65" s="14">
        <v>0.2904882978071</v>
      </c>
      <c r="AY65">
        <v>1.5</v>
      </c>
      <c r="AZ65">
        <v>198</v>
      </c>
      <c r="BA65" s="14">
        <v>4.58141924889496E-2</v>
      </c>
      <c r="BB65" s="14">
        <v>5.26391376168227E-2</v>
      </c>
      <c r="BC65" s="14">
        <v>0.110677137240362</v>
      </c>
      <c r="BD65">
        <v>1.6</v>
      </c>
      <c r="BE65">
        <v>575</v>
      </c>
      <c r="BF65" s="14">
        <v>0.75342453682565802</v>
      </c>
      <c r="BG65" s="14">
        <v>0.50672908291613505</v>
      </c>
      <c r="BH65" s="14">
        <v>5.12972727878701E-2</v>
      </c>
      <c r="BI65">
        <v>1</v>
      </c>
    </row>
    <row r="66" spans="1:61" x14ac:dyDescent="0.25">
      <c r="A66" t="s">
        <v>967</v>
      </c>
      <c r="B66">
        <v>139</v>
      </c>
      <c r="C66" s="14">
        <v>0.28274635086213401</v>
      </c>
      <c r="D66" s="14">
        <v>9.4688110518352298E-2</v>
      </c>
      <c r="E66" s="14">
        <v>7.4852339857667594E-2</v>
      </c>
      <c r="F66">
        <v>2.2000000000000002</v>
      </c>
      <c r="G66">
        <v>163</v>
      </c>
      <c r="H66" s="14">
        <v>0.15071760822722899</v>
      </c>
      <c r="I66" s="14">
        <v>0.15899559687575099</v>
      </c>
      <c r="J66" s="14">
        <v>7.9369559235333703E-2</v>
      </c>
      <c r="K66">
        <v>2.2999999999999998</v>
      </c>
      <c r="L66">
        <v>36</v>
      </c>
      <c r="M66" s="14">
        <v>2.27906519897546E-2</v>
      </c>
      <c r="N66" s="14">
        <v>2.5965565546982799E-2</v>
      </c>
      <c r="O66" s="14">
        <v>0.13351759880272199</v>
      </c>
      <c r="P66">
        <v>3.1</v>
      </c>
      <c r="Q66">
        <v>577</v>
      </c>
      <c r="R66" s="14">
        <v>0.84517750976597295</v>
      </c>
      <c r="S66" s="14">
        <v>0.49690309493616103</v>
      </c>
      <c r="T66" s="14">
        <v>5.0480638805580499E-2</v>
      </c>
      <c r="U66">
        <v>1.1000000000000001</v>
      </c>
      <c r="V66">
        <v>275</v>
      </c>
      <c r="W66" s="14">
        <v>4.88257933325799E-2</v>
      </c>
      <c r="X66" s="14">
        <v>1.98884453538925E-2</v>
      </c>
      <c r="Y66" s="14">
        <v>0.108744983634426</v>
      </c>
      <c r="Z66">
        <v>1.4</v>
      </c>
      <c r="AA66">
        <v>93</v>
      </c>
      <c r="AB66" s="14">
        <v>1.65313702586341E-2</v>
      </c>
      <c r="AC66" s="14">
        <v>0.13228666983443499</v>
      </c>
      <c r="AD66" s="14">
        <v>0.14463419636876201</v>
      </c>
      <c r="AE66">
        <v>1.4</v>
      </c>
      <c r="AF66">
        <v>490</v>
      </c>
      <c r="AG66" s="14">
        <v>0.43700128564499502</v>
      </c>
      <c r="AH66" s="14">
        <v>0.25606504146944198</v>
      </c>
      <c r="AI66" s="14">
        <v>6.2648619896421995E-2</v>
      </c>
      <c r="AJ66">
        <v>1.1000000000000001</v>
      </c>
      <c r="AK66">
        <v>418</v>
      </c>
      <c r="AL66" s="14">
        <v>0.30133511031794802</v>
      </c>
      <c r="AM66" s="14">
        <v>0.13231003319908999</v>
      </c>
      <c r="AN66" s="14">
        <v>6.4599350284394202E-2</v>
      </c>
      <c r="AO66">
        <v>1.2</v>
      </c>
      <c r="AP66">
        <v>198</v>
      </c>
      <c r="AQ66" s="14">
        <v>2.2048095391037501E-2</v>
      </c>
      <c r="AR66" s="14">
        <v>3.6087125373811001E-2</v>
      </c>
      <c r="AS66" s="14">
        <v>0.13463847168458601</v>
      </c>
      <c r="AT66">
        <v>1.4</v>
      </c>
      <c r="AU66">
        <v>340</v>
      </c>
      <c r="AV66" s="14">
        <v>8.2530329610599099E-2</v>
      </c>
      <c r="AW66" s="14">
        <v>7.8486263253989996E-2</v>
      </c>
      <c r="AX66" s="14">
        <v>9.3763370816515396E-2</v>
      </c>
      <c r="AY66">
        <v>1.3</v>
      </c>
      <c r="AZ66">
        <v>200</v>
      </c>
      <c r="BA66" s="14">
        <v>1.9953736000369801E-3</v>
      </c>
      <c r="BB66" s="14">
        <v>5.7315615436557199E-3</v>
      </c>
      <c r="BC66" s="14">
        <v>0.23935803563692201</v>
      </c>
      <c r="BD66">
        <v>1.6</v>
      </c>
      <c r="BE66">
        <v>364</v>
      </c>
      <c r="BF66" s="14">
        <v>0.20287015148804299</v>
      </c>
      <c r="BG66" s="14">
        <v>0.154269043884111</v>
      </c>
      <c r="BH66" s="14">
        <v>7.2657465358955606E-2</v>
      </c>
      <c r="BI66">
        <v>1.2</v>
      </c>
    </row>
    <row r="67" spans="1:61" x14ac:dyDescent="0.25">
      <c r="A67" t="s">
        <v>968</v>
      </c>
      <c r="B67">
        <v>37</v>
      </c>
      <c r="C67" s="14">
        <v>2.41286624373932E-2</v>
      </c>
      <c r="D67" s="14">
        <v>7.0838120320278503E-2</v>
      </c>
      <c r="E67" s="14">
        <v>0.183407632428297</v>
      </c>
      <c r="F67">
        <v>2.1</v>
      </c>
      <c r="G67">
        <v>322</v>
      </c>
      <c r="H67" s="14">
        <v>0.75090288274095496</v>
      </c>
      <c r="I67" s="14">
        <v>0.46492419608708901</v>
      </c>
      <c r="J67" s="14">
        <v>5.1324967029253002E-2</v>
      </c>
      <c r="K67">
        <v>1.3</v>
      </c>
      <c r="L67">
        <v>301</v>
      </c>
      <c r="M67" s="14">
        <v>0.239076964549538</v>
      </c>
      <c r="N67" s="14">
        <v>0.11336314919733199</v>
      </c>
      <c r="O67" s="14">
        <v>6.9184287146923595E-2</v>
      </c>
      <c r="P67">
        <v>1.5</v>
      </c>
      <c r="Q67">
        <v>248</v>
      </c>
      <c r="R67" s="14">
        <v>0.125218695722913</v>
      </c>
      <c r="S67" s="14">
        <v>0.10282523160429601</v>
      </c>
      <c r="T67" s="14">
        <v>8.3062844603576699E-2</v>
      </c>
      <c r="U67">
        <v>1.6</v>
      </c>
      <c r="V67">
        <v>384</v>
      </c>
      <c r="W67" s="14">
        <v>0.27571968290213</v>
      </c>
      <c r="X67" s="14">
        <v>7.9176713386053796E-2</v>
      </c>
      <c r="Y67" s="14">
        <v>6.5809802316066104E-2</v>
      </c>
      <c r="Z67">
        <v>1.3</v>
      </c>
      <c r="AA67">
        <v>380</v>
      </c>
      <c r="AB67" s="14">
        <v>0.48520788614565902</v>
      </c>
      <c r="AC67" s="14">
        <v>0.37089686132924199</v>
      </c>
      <c r="AD67" s="14">
        <v>5.6504399342089798E-2</v>
      </c>
      <c r="AE67">
        <v>1.2</v>
      </c>
      <c r="AF67">
        <v>358</v>
      </c>
      <c r="AG67" s="14">
        <v>0.42751400678101698</v>
      </c>
      <c r="AH67" s="14">
        <v>0.25050588058013001</v>
      </c>
      <c r="AI67" s="14">
        <v>6.31982294990589E-2</v>
      </c>
      <c r="AJ67">
        <v>1.3</v>
      </c>
      <c r="AK67">
        <v>258</v>
      </c>
      <c r="AL67" s="14">
        <v>0.28939964641562399</v>
      </c>
      <c r="AM67" s="14">
        <v>0.127069417117224</v>
      </c>
      <c r="AN67" s="14">
        <v>6.5372450839143198E-2</v>
      </c>
      <c r="AO67">
        <v>1.4</v>
      </c>
      <c r="AP67">
        <v>247</v>
      </c>
      <c r="AQ67" s="14">
        <v>6.9828351142729395E-2</v>
      </c>
      <c r="AR67" s="14">
        <v>7.6194169084812094E-2</v>
      </c>
      <c r="AS67" s="14">
        <v>9.9095486653864001E-2</v>
      </c>
      <c r="AT67">
        <v>1.8</v>
      </c>
      <c r="AU67">
        <v>498</v>
      </c>
      <c r="AV67" s="14">
        <v>0.835513745125124</v>
      </c>
      <c r="AW67" s="14">
        <v>0.42218701669364</v>
      </c>
      <c r="AX67" s="14">
        <v>5.0543535218041398E-2</v>
      </c>
      <c r="AY67">
        <v>1.1000000000000001</v>
      </c>
      <c r="AZ67">
        <v>317</v>
      </c>
      <c r="BA67" s="14">
        <v>0.32857819911173303</v>
      </c>
      <c r="BB67" s="14">
        <v>0.18876326419048001</v>
      </c>
      <c r="BC67" s="14">
        <v>6.2561843512058596E-2</v>
      </c>
      <c r="BD67">
        <v>1.4</v>
      </c>
      <c r="BE67">
        <v>312</v>
      </c>
      <c r="BF67" s="14">
        <v>0.42194523840989201</v>
      </c>
      <c r="BG67" s="14">
        <v>0.28378678055948398</v>
      </c>
      <c r="BH67" s="14">
        <v>5.8665266039861899E-2</v>
      </c>
      <c r="BI67">
        <v>1.3</v>
      </c>
    </row>
    <row r="68" spans="1:61" x14ac:dyDescent="0.25">
      <c r="A68" t="s">
        <v>772</v>
      </c>
      <c r="B68">
        <v>537</v>
      </c>
      <c r="C68" s="14">
        <v>0.68792858545423796</v>
      </c>
      <c r="D68" s="14">
        <v>0.23037842125851499</v>
      </c>
      <c r="E68" s="14">
        <v>5.3301307053740199E-2</v>
      </c>
      <c r="F68">
        <v>1.1000000000000001</v>
      </c>
      <c r="G68">
        <v>202</v>
      </c>
      <c r="H68" s="14">
        <v>0.26947620440895698</v>
      </c>
      <c r="I68" s="14">
        <v>0.16684715238023001</v>
      </c>
      <c r="J68" s="14">
        <v>6.6765905679694801E-2</v>
      </c>
      <c r="K68">
        <v>1.6</v>
      </c>
      <c r="L68">
        <v>99</v>
      </c>
      <c r="M68" s="14">
        <v>3.04715814115099E-2</v>
      </c>
      <c r="N68" s="14">
        <v>2.8897425867358099E-2</v>
      </c>
      <c r="O68" s="14">
        <v>0.12394320327880499</v>
      </c>
      <c r="P68">
        <v>2.2999999999999998</v>
      </c>
      <c r="Q68">
        <v>188</v>
      </c>
      <c r="R68" s="14">
        <v>1.1722700912835801E-2</v>
      </c>
      <c r="S68" s="14">
        <v>2.7821386508021299E-2</v>
      </c>
      <c r="T68" s="14">
        <v>0.15826085145906099</v>
      </c>
      <c r="U68">
        <v>1.5</v>
      </c>
      <c r="V68">
        <v>118</v>
      </c>
      <c r="W68" s="14">
        <v>3.8753357718645999E-4</v>
      </c>
      <c r="X68" s="14">
        <v>7.7899931741468097E-4</v>
      </c>
      <c r="Y68" s="14">
        <v>0.33566405736354799</v>
      </c>
      <c r="Z68">
        <v>2.1</v>
      </c>
      <c r="AA68">
        <v>90</v>
      </c>
      <c r="AB68" s="14">
        <v>4.4941978361664199E-2</v>
      </c>
      <c r="AC68" s="14">
        <v>0.19847985443643201</v>
      </c>
      <c r="AD68" s="14">
        <v>0.111842083732975</v>
      </c>
      <c r="AE68">
        <v>1.4</v>
      </c>
      <c r="AF68">
        <v>347</v>
      </c>
      <c r="AG68" s="14">
        <v>0.14102134658182899</v>
      </c>
      <c r="AH68" s="14">
        <v>0.113248992154258</v>
      </c>
      <c r="AI68" s="14">
        <v>9.9157336502691304E-2</v>
      </c>
      <c r="AJ68">
        <v>1.3</v>
      </c>
      <c r="AK68">
        <v>598</v>
      </c>
      <c r="AL68" s="14">
        <v>0.59106980735012105</v>
      </c>
      <c r="AM68" s="14">
        <v>0.25952656413306302</v>
      </c>
      <c r="AN68" s="14">
        <v>5.3824074655295102E-2</v>
      </c>
      <c r="AO68">
        <v>1</v>
      </c>
      <c r="AP68">
        <v>319</v>
      </c>
      <c r="AQ68" s="14">
        <v>0.24961260459496801</v>
      </c>
      <c r="AR68" s="14">
        <v>0.13618411926507001</v>
      </c>
      <c r="AS68" s="14">
        <v>6.8301669969695694E-2</v>
      </c>
      <c r="AT68">
        <v>1.3</v>
      </c>
      <c r="AU68">
        <v>378</v>
      </c>
      <c r="AV68" s="14">
        <v>0.119503100680142</v>
      </c>
      <c r="AW68" s="14">
        <v>7.8486263253989996E-2</v>
      </c>
      <c r="AX68" s="14">
        <v>8.4209015627175199E-2</v>
      </c>
      <c r="AY68">
        <v>1.3</v>
      </c>
      <c r="AZ68">
        <v>155</v>
      </c>
      <c r="BA68" s="14">
        <v>6.8289343554795903E-3</v>
      </c>
      <c r="BB68" s="14">
        <v>1.5111431109387299E-2</v>
      </c>
      <c r="BC68" s="14">
        <v>0.18058620612662599</v>
      </c>
      <c r="BD68">
        <v>1.7</v>
      </c>
      <c r="BE68">
        <v>157</v>
      </c>
      <c r="BF68" s="14">
        <v>4.4595385901796902E-2</v>
      </c>
      <c r="BG68" s="14">
        <v>8.9980261708165296E-2</v>
      </c>
      <c r="BH68" s="14">
        <v>0.112075300255538</v>
      </c>
      <c r="BI68">
        <v>1.4</v>
      </c>
    </row>
    <row r="69" spans="1:61" x14ac:dyDescent="0.25">
      <c r="A69" t="s">
        <v>969</v>
      </c>
      <c r="B69">
        <v>371</v>
      </c>
      <c r="C69" s="14">
        <v>0.16971993517089501</v>
      </c>
      <c r="D69" s="14">
        <v>9.0996462244999701E-2</v>
      </c>
      <c r="E69" s="14">
        <v>9.2163759253420394E-2</v>
      </c>
      <c r="F69">
        <v>1.3</v>
      </c>
      <c r="G69">
        <v>74</v>
      </c>
      <c r="H69" s="14">
        <v>3.9024372418462197E-2</v>
      </c>
      <c r="I69" s="14">
        <v>9.4121072823154794E-2</v>
      </c>
      <c r="J69" s="14">
        <v>0.116145484987335</v>
      </c>
      <c r="K69">
        <v>1.9</v>
      </c>
      <c r="L69">
        <v>288</v>
      </c>
      <c r="M69" s="14">
        <v>0.142089801131627</v>
      </c>
      <c r="N69" s="14">
        <v>6.9343769858188395E-2</v>
      </c>
      <c r="O69" s="14">
        <v>8.0763515917459699E-2</v>
      </c>
      <c r="P69">
        <v>1.6</v>
      </c>
      <c r="Q69">
        <v>57</v>
      </c>
      <c r="R69" s="14">
        <v>1.08411667909757E-4</v>
      </c>
      <c r="S69" s="14">
        <v>1.5297168045032201E-3</v>
      </c>
      <c r="T69" s="14">
        <v>0.42437866519149198</v>
      </c>
      <c r="U69">
        <v>2.4</v>
      </c>
      <c r="V69">
        <v>125</v>
      </c>
      <c r="W69" s="14">
        <v>1.45049533194641E-3</v>
      </c>
      <c r="X69" s="14">
        <v>2.0941779201171002E-3</v>
      </c>
      <c r="Y69" s="14">
        <v>0.25646769904382299</v>
      </c>
      <c r="Z69">
        <v>2</v>
      </c>
      <c r="AA69">
        <v>362</v>
      </c>
      <c r="AB69" s="14">
        <v>0.435891822117006</v>
      </c>
      <c r="AC69" s="14">
        <v>0.33319926019040103</v>
      </c>
      <c r="AD69" s="14">
        <v>5.8144798960486299E-2</v>
      </c>
      <c r="AE69">
        <v>1.2</v>
      </c>
      <c r="AF69">
        <v>473</v>
      </c>
      <c r="AG69" s="14">
        <v>0.63232114472978995</v>
      </c>
      <c r="AH69" s="14">
        <v>0.37051456246463599</v>
      </c>
      <c r="AI69" s="14">
        <v>5.47007563171076E-2</v>
      </c>
      <c r="AJ69">
        <v>1.1000000000000001</v>
      </c>
      <c r="AK69">
        <v>186</v>
      </c>
      <c r="AL69" s="14">
        <v>4.2953352148684398E-2</v>
      </c>
      <c r="AM69" s="14">
        <v>5.1359303901065301E-2</v>
      </c>
      <c r="AN69" s="14">
        <v>0.113209956478018</v>
      </c>
      <c r="AO69">
        <v>1.3</v>
      </c>
      <c r="AP69">
        <v>284</v>
      </c>
      <c r="AQ69" s="14">
        <v>0.109004108628683</v>
      </c>
      <c r="AR69" s="14">
        <v>0.103700358101163</v>
      </c>
      <c r="AS69" s="14">
        <v>8.7277005803110194E-2</v>
      </c>
      <c r="AT69">
        <v>1.4</v>
      </c>
      <c r="AU69">
        <v>272</v>
      </c>
      <c r="AV69" s="14">
        <v>8.1174919383783406E-2</v>
      </c>
      <c r="AW69" s="14">
        <v>7.8486263253989996E-2</v>
      </c>
      <c r="AX69" s="14">
        <v>9.4210306418324993E-2</v>
      </c>
      <c r="AY69">
        <v>1.5</v>
      </c>
      <c r="AZ69">
        <v>418</v>
      </c>
      <c r="BA69" s="14">
        <v>0.403265883736252</v>
      </c>
      <c r="BB69" s="14">
        <v>0.23167022266388501</v>
      </c>
      <c r="BC69" s="14">
        <v>5.9083101241334798E-2</v>
      </c>
      <c r="BD69">
        <v>1.2</v>
      </c>
      <c r="BE69">
        <v>52</v>
      </c>
      <c r="BF69" s="14">
        <v>7.1002524198977499E-3</v>
      </c>
      <c r="BG69" s="14">
        <v>3.3427808027816898E-2</v>
      </c>
      <c r="BH69" s="14">
        <v>0.17661247476939201</v>
      </c>
      <c r="BI69">
        <v>1.8</v>
      </c>
    </row>
    <row r="70" spans="1:61" x14ac:dyDescent="0.25">
      <c r="A70" t="s">
        <v>970</v>
      </c>
      <c r="B70">
        <v>559</v>
      </c>
      <c r="C70" s="14">
        <v>0.43749287125480302</v>
      </c>
      <c r="D70" s="14">
        <v>0.146510726727521</v>
      </c>
      <c r="E70" s="14">
        <v>6.2620675013190796E-2</v>
      </c>
      <c r="F70">
        <v>1.1000000000000001</v>
      </c>
      <c r="G70">
        <v>245</v>
      </c>
      <c r="H70" s="14">
        <v>0.32020253848823299</v>
      </c>
      <c r="I70" s="14">
        <v>0.19825454291542999</v>
      </c>
      <c r="J70" s="14">
        <v>6.3460657649027405E-2</v>
      </c>
      <c r="K70">
        <v>1.5</v>
      </c>
      <c r="L70">
        <v>302</v>
      </c>
      <c r="M70" s="14">
        <v>0.27498003789632702</v>
      </c>
      <c r="N70" s="14">
        <v>0.13038731322803801</v>
      </c>
      <c r="O70" s="14">
        <v>6.6367224973023595E-2</v>
      </c>
      <c r="P70">
        <v>1.5</v>
      </c>
      <c r="Q70">
        <v>174</v>
      </c>
      <c r="R70" s="14">
        <v>7.87011098671264E-3</v>
      </c>
      <c r="S70" s="14">
        <v>2.3423890006253299E-2</v>
      </c>
      <c r="T70" s="14">
        <v>0.17452387225317201</v>
      </c>
      <c r="U70">
        <v>1.6</v>
      </c>
      <c r="V70">
        <v>216</v>
      </c>
      <c r="W70" s="14">
        <v>2.2488205328084999E-3</v>
      </c>
      <c r="X70" s="14">
        <v>3.2288993101383598E-3</v>
      </c>
      <c r="Y70" s="14">
        <v>0.23314535817291199</v>
      </c>
      <c r="Z70">
        <v>1.6</v>
      </c>
      <c r="AA70">
        <v>583</v>
      </c>
      <c r="AB70" s="14">
        <v>0.89706739997422302</v>
      </c>
      <c r="AC70" s="14">
        <v>0.68572562926428104</v>
      </c>
      <c r="AD70" s="14">
        <v>5.0219303819109502E-2</v>
      </c>
      <c r="AE70">
        <v>1</v>
      </c>
      <c r="AF70">
        <v>343</v>
      </c>
      <c r="AG70" s="14">
        <v>6.3404462667027303E-2</v>
      </c>
      <c r="AH70" s="14">
        <v>7.7474463747907396E-2</v>
      </c>
      <c r="AI70" s="14">
        <v>0.133400931485361</v>
      </c>
      <c r="AJ70">
        <v>1.3</v>
      </c>
      <c r="AK70">
        <v>582</v>
      </c>
      <c r="AL70" s="14">
        <v>0.62692277483122905</v>
      </c>
      <c r="AM70" s="14">
        <v>0.27526886284065799</v>
      </c>
      <c r="AN70" s="14">
        <v>5.3123130153997902E-2</v>
      </c>
      <c r="AO70">
        <v>1</v>
      </c>
      <c r="AP70">
        <v>539</v>
      </c>
      <c r="AQ70" s="14">
        <v>0.51719360177000795</v>
      </c>
      <c r="AR70" s="14">
        <v>0.28217146830732498</v>
      </c>
      <c r="AS70" s="14">
        <v>5.5586002761466601E-2</v>
      </c>
      <c r="AT70">
        <v>1.1000000000000001</v>
      </c>
      <c r="AU70">
        <v>193</v>
      </c>
      <c r="AV70" s="14">
        <v>4.4320889079673798E-2</v>
      </c>
      <c r="AW70" s="14">
        <v>4.7792545696002602E-2</v>
      </c>
      <c r="AX70" s="14">
        <v>0.11169277506298</v>
      </c>
      <c r="AY70">
        <v>1.4</v>
      </c>
      <c r="AZ70">
        <v>232</v>
      </c>
      <c r="BA70" s="14">
        <v>1.6740506149550201E-2</v>
      </c>
      <c r="BB70" s="14">
        <v>2.8851511696751601E-2</v>
      </c>
      <c r="BC70" s="14">
        <v>0.14464448551683901</v>
      </c>
      <c r="BD70">
        <v>1.4</v>
      </c>
      <c r="BE70">
        <v>587</v>
      </c>
      <c r="BF70" s="14">
        <v>0.96573115996144798</v>
      </c>
      <c r="BG70" s="14">
        <v>0.64951968128433502</v>
      </c>
      <c r="BH70" s="14">
        <v>5.0024172604502398E-2</v>
      </c>
      <c r="BI70">
        <v>1</v>
      </c>
    </row>
    <row r="71" spans="1:61" x14ac:dyDescent="0.25">
      <c r="A71" t="s">
        <v>971</v>
      </c>
      <c r="B71">
        <v>532</v>
      </c>
      <c r="C71" s="14">
        <v>0.46261355500439799</v>
      </c>
      <c r="D71" s="14">
        <v>0.15492332010644699</v>
      </c>
      <c r="E71" s="14">
        <v>6.1258891473298903E-2</v>
      </c>
      <c r="F71">
        <v>1.1000000000000001</v>
      </c>
      <c r="G71">
        <v>221</v>
      </c>
      <c r="H71" s="14">
        <v>0.15928219728663701</v>
      </c>
      <c r="I71" s="14">
        <v>0.15899559687575099</v>
      </c>
      <c r="J71" s="14">
        <v>7.8081039137933503E-2</v>
      </c>
      <c r="K71">
        <v>1.6</v>
      </c>
      <c r="L71">
        <v>303</v>
      </c>
      <c r="M71" s="14">
        <v>0.21868970630825699</v>
      </c>
      <c r="N71" s="14">
        <v>0.10369612083228</v>
      </c>
      <c r="O71" s="14">
        <v>7.1047707509433997E-2</v>
      </c>
      <c r="P71">
        <v>1.5</v>
      </c>
      <c r="Q71">
        <v>150</v>
      </c>
      <c r="R71" s="14">
        <v>1.8083062661218501E-2</v>
      </c>
      <c r="S71" s="14">
        <v>3.6874272187249299E-2</v>
      </c>
      <c r="T71" s="14">
        <v>0.141808933477512</v>
      </c>
      <c r="U71">
        <v>1.7</v>
      </c>
      <c r="V71">
        <v>203</v>
      </c>
      <c r="W71" s="14">
        <v>5.64424488022574E-3</v>
      </c>
      <c r="X71" s="14">
        <v>5.2206659774453601E-3</v>
      </c>
      <c r="Y71" s="14">
        <v>0.188953684760472</v>
      </c>
      <c r="Z71">
        <v>1.7</v>
      </c>
      <c r="AA71">
        <v>579</v>
      </c>
      <c r="AB71" s="14">
        <v>0.60313743164572697</v>
      </c>
      <c r="AC71" s="14">
        <v>0.46104316672302698</v>
      </c>
      <c r="AD71" s="14">
        <v>5.3577877659029702E-2</v>
      </c>
      <c r="AE71">
        <v>1</v>
      </c>
      <c r="AF71">
        <v>138</v>
      </c>
      <c r="AG71" s="14">
        <v>2.2275646262862901E-2</v>
      </c>
      <c r="AH71" s="14">
        <v>5.2210503460096203E-2</v>
      </c>
      <c r="AI71" s="14">
        <v>0.187965695548373</v>
      </c>
      <c r="AJ71">
        <v>1.6</v>
      </c>
      <c r="AK71">
        <v>609</v>
      </c>
      <c r="AL71" s="14">
        <v>0.854105826711691</v>
      </c>
      <c r="AM71" s="14">
        <v>0.37502025624735003</v>
      </c>
      <c r="AN71" s="14">
        <v>5.0443380460017097E-2</v>
      </c>
      <c r="AO71">
        <v>1</v>
      </c>
      <c r="AP71">
        <v>405</v>
      </c>
      <c r="AQ71" s="14">
        <v>0.21992430960291201</v>
      </c>
      <c r="AR71" s="14">
        <v>0.119986722853398</v>
      </c>
      <c r="AS71" s="14">
        <v>7.0928475822472595E-2</v>
      </c>
      <c r="AT71">
        <v>1.2</v>
      </c>
      <c r="AU71">
        <v>152</v>
      </c>
      <c r="AV71" s="14">
        <v>3.18059584419111E-2</v>
      </c>
      <c r="AW71" s="14">
        <v>4.7792545696002602E-2</v>
      </c>
      <c r="AX71" s="14">
        <v>0.12224066403209601</v>
      </c>
      <c r="AY71">
        <v>1.6</v>
      </c>
      <c r="AZ71">
        <v>357</v>
      </c>
      <c r="BA71" s="14">
        <v>0.13964764979896299</v>
      </c>
      <c r="BB71" s="14">
        <v>9.0268277876961303E-2</v>
      </c>
      <c r="BC71" s="14">
        <v>8.0439846237472107E-2</v>
      </c>
      <c r="BD71">
        <v>1.3</v>
      </c>
      <c r="BE71">
        <v>352</v>
      </c>
      <c r="BF71" s="14">
        <v>0.20667953129718999</v>
      </c>
      <c r="BG71" s="14">
        <v>0.154269043884111</v>
      </c>
      <c r="BH71" s="14">
        <v>7.2255294637273898E-2</v>
      </c>
      <c r="BI71">
        <v>1.2</v>
      </c>
    </row>
    <row r="72" spans="1:61" x14ac:dyDescent="0.25">
      <c r="A72" t="s">
        <v>972</v>
      </c>
      <c r="B72">
        <v>155</v>
      </c>
      <c r="C72" s="14">
        <v>0.28494446010497798</v>
      </c>
      <c r="D72" s="14">
        <v>9.54242289873731E-2</v>
      </c>
      <c r="E72" s="14">
        <v>7.4613173696131005E-2</v>
      </c>
      <c r="F72">
        <v>1.9</v>
      </c>
      <c r="G72">
        <v>20</v>
      </c>
      <c r="H72" s="14">
        <v>1.30094881709609E-2</v>
      </c>
      <c r="I72" s="14">
        <v>4.8329225803292603E-2</v>
      </c>
      <c r="J72" s="14">
        <v>0.15329640552443999</v>
      </c>
      <c r="K72">
        <v>2.9</v>
      </c>
      <c r="L72">
        <v>8</v>
      </c>
      <c r="M72" s="14">
        <v>2.6323817236761899E-4</v>
      </c>
      <c r="N72" s="14">
        <v>1.37301638789194E-3</v>
      </c>
      <c r="O72" s="14">
        <v>0.34039458752893897</v>
      </c>
      <c r="P72">
        <v>5</v>
      </c>
      <c r="Q72">
        <v>187</v>
      </c>
      <c r="R72" s="14">
        <v>3.9036718722610102E-2</v>
      </c>
      <c r="S72" s="14">
        <v>6.7774513861687896E-2</v>
      </c>
      <c r="T72" s="14">
        <v>0.11564701489587099</v>
      </c>
      <c r="U72">
        <v>1.5</v>
      </c>
      <c r="V72">
        <v>61</v>
      </c>
      <c r="W72" s="14">
        <v>1.4726164940359599E-5</v>
      </c>
      <c r="X72" s="14">
        <v>8.19816505585729E-5</v>
      </c>
      <c r="Y72" s="14">
        <v>0.58145924348814204</v>
      </c>
      <c r="Z72">
        <v>2.6</v>
      </c>
      <c r="AA72">
        <v>57</v>
      </c>
      <c r="AB72" s="14">
        <v>4.2998158233959E-2</v>
      </c>
      <c r="AC72" s="14">
        <v>0.197208854851044</v>
      </c>
      <c r="AD72" s="14">
        <v>0.113178321970363</v>
      </c>
      <c r="AE72">
        <v>1.7</v>
      </c>
      <c r="AF72">
        <v>177</v>
      </c>
      <c r="AG72" s="14">
        <v>1.5656764220143799E-2</v>
      </c>
      <c r="AH72" s="14">
        <v>4.4855838606337399E-2</v>
      </c>
      <c r="AI72" s="14">
        <v>0.208850323222872</v>
      </c>
      <c r="AJ72">
        <v>1.3</v>
      </c>
      <c r="AK72">
        <v>604</v>
      </c>
      <c r="AL72" s="14">
        <v>0.88942858264122304</v>
      </c>
      <c r="AM72" s="14">
        <v>0.390529749995983</v>
      </c>
      <c r="AN72" s="14">
        <v>5.0253306041155597E-2</v>
      </c>
      <c r="AO72">
        <v>1</v>
      </c>
      <c r="AP72">
        <v>379</v>
      </c>
      <c r="AQ72" s="14">
        <v>0.10715728756473</v>
      </c>
      <c r="AR72" s="14">
        <v>0.103700358101163</v>
      </c>
      <c r="AS72" s="14">
        <v>8.7710434496522896E-2</v>
      </c>
      <c r="AT72">
        <v>1.2</v>
      </c>
      <c r="AU72">
        <v>195</v>
      </c>
      <c r="AV72" s="14">
        <v>3.3310320096749898E-3</v>
      </c>
      <c r="AW72" s="14">
        <v>1.1782246939882101E-2</v>
      </c>
      <c r="AX72" s="14">
        <v>0.21350139077799599</v>
      </c>
      <c r="AY72">
        <v>1.4</v>
      </c>
      <c r="AZ72">
        <v>182</v>
      </c>
      <c r="BA72" s="14">
        <v>1.12191862861062E-2</v>
      </c>
      <c r="BB72" s="14">
        <v>1.9335764490629001E-2</v>
      </c>
      <c r="BC72" s="14">
        <v>0.15999851663307199</v>
      </c>
      <c r="BD72">
        <v>1.7</v>
      </c>
      <c r="BE72">
        <v>360</v>
      </c>
      <c r="BF72" s="14">
        <v>0.10498364056678899</v>
      </c>
      <c r="BG72" s="14">
        <v>0.141217232265204</v>
      </c>
      <c r="BH72" s="14">
        <v>8.8232374365356303E-2</v>
      </c>
      <c r="BI72">
        <v>1.2</v>
      </c>
    </row>
    <row r="73" spans="1:61" x14ac:dyDescent="0.25">
      <c r="A73" t="s">
        <v>973</v>
      </c>
      <c r="B73">
        <v>59</v>
      </c>
      <c r="C73" s="14">
        <v>4.0339929020381297E-2</v>
      </c>
      <c r="D73" s="14">
        <v>7.4461438109836894E-2</v>
      </c>
      <c r="E73" s="14">
        <v>0.155634239637921</v>
      </c>
      <c r="F73">
        <v>1.9</v>
      </c>
      <c r="G73">
        <v>299</v>
      </c>
      <c r="H73" s="14">
        <v>0.215013082345376</v>
      </c>
      <c r="I73" s="14">
        <v>0.15899559687575099</v>
      </c>
      <c r="J73" s="14">
        <v>7.1408041800968797E-2</v>
      </c>
      <c r="K73">
        <v>1.4</v>
      </c>
      <c r="L73">
        <v>30</v>
      </c>
      <c r="M73" s="14">
        <v>7.5982645204919404E-5</v>
      </c>
      <c r="N73" s="14">
        <v>5.7645918073305101E-4</v>
      </c>
      <c r="O73" s="14">
        <v>0.41771317277560199</v>
      </c>
      <c r="P73">
        <v>3.4</v>
      </c>
      <c r="Q73">
        <v>320</v>
      </c>
      <c r="R73" s="14">
        <v>0.44439676248733001</v>
      </c>
      <c r="S73" s="14">
        <v>0.26127307471859801</v>
      </c>
      <c r="T73" s="14">
        <v>5.7564513388262198E-2</v>
      </c>
      <c r="U73">
        <v>1.4</v>
      </c>
      <c r="V73">
        <v>163</v>
      </c>
      <c r="W73" s="14">
        <v>3.0502335487146899E-3</v>
      </c>
      <c r="X73" s="14">
        <v>3.5824155899111501E-3</v>
      </c>
      <c r="Y73" s="14">
        <v>0.21780281310145999</v>
      </c>
      <c r="Z73">
        <v>1.8</v>
      </c>
      <c r="AA73">
        <v>10</v>
      </c>
      <c r="AB73" s="14">
        <v>2.3577042296675202E-3</v>
      </c>
      <c r="AC73" s="14">
        <v>6.4880939599358894E-2</v>
      </c>
      <c r="AD73" s="14">
        <v>0.224419167022678</v>
      </c>
      <c r="AE73">
        <v>2.5</v>
      </c>
      <c r="AF73">
        <v>107</v>
      </c>
      <c r="AG73" s="14">
        <v>1.5855027927501899E-2</v>
      </c>
      <c r="AH73" s="14">
        <v>4.4855838606337399E-2</v>
      </c>
      <c r="AI73" s="14">
        <v>0.20808331901395</v>
      </c>
      <c r="AJ73">
        <v>1.8</v>
      </c>
      <c r="AK73">
        <v>106</v>
      </c>
      <c r="AL73" s="14">
        <v>1.00741338740595E-3</v>
      </c>
      <c r="AM73" s="14">
        <v>3.98101000354805E-3</v>
      </c>
      <c r="AN73" s="14">
        <v>0.26611440935130098</v>
      </c>
      <c r="AO73">
        <v>1.7</v>
      </c>
      <c r="AP73">
        <v>182</v>
      </c>
      <c r="AQ73" s="14">
        <v>2.25973386155113E-2</v>
      </c>
      <c r="AR73" s="14">
        <v>3.6986096860951702E-2</v>
      </c>
      <c r="AS73" s="14">
        <v>0.13380527758168401</v>
      </c>
      <c r="AT73">
        <v>1.5</v>
      </c>
      <c r="AU73">
        <v>605</v>
      </c>
      <c r="AV73" s="14">
        <v>0.93173709751345901</v>
      </c>
      <c r="AW73" s="14">
        <v>0.47080889792314501</v>
      </c>
      <c r="AX73" s="14">
        <v>5.0092352073965098E-2</v>
      </c>
      <c r="AY73">
        <v>1</v>
      </c>
      <c r="AZ73">
        <v>67</v>
      </c>
      <c r="BA73" s="14">
        <v>1.6832321324111699E-4</v>
      </c>
      <c r="BB73" s="14">
        <v>1.0636908712127E-3</v>
      </c>
      <c r="BC73" s="14">
        <v>0.392473286925067</v>
      </c>
      <c r="BD73">
        <v>2.6</v>
      </c>
      <c r="BE73">
        <v>12</v>
      </c>
      <c r="BF73" s="14">
        <v>7.5439580249358997E-7</v>
      </c>
      <c r="BG73" s="14">
        <v>1.58303285377931E-4</v>
      </c>
      <c r="BH73" s="14">
        <v>0.73671866566592503</v>
      </c>
      <c r="BI73">
        <v>2.5</v>
      </c>
    </row>
    <row r="74" spans="1:61" x14ac:dyDescent="0.25">
      <c r="A74" t="s">
        <v>974</v>
      </c>
      <c r="B74">
        <v>76</v>
      </c>
      <c r="C74" s="14">
        <v>1.15081999423254E-2</v>
      </c>
      <c r="D74" s="14">
        <v>5.3049143400932697E-2</v>
      </c>
      <c r="E74" s="14">
        <v>0.22811228780374601</v>
      </c>
      <c r="F74">
        <v>1.7</v>
      </c>
      <c r="G74">
        <v>151</v>
      </c>
      <c r="H74" s="14">
        <v>1.8894289088020998E-2</v>
      </c>
      <c r="I74" s="14">
        <v>5.8492332143008002E-2</v>
      </c>
      <c r="J74" s="14">
        <v>0.139940558019573</v>
      </c>
      <c r="K74">
        <v>1.4</v>
      </c>
      <c r="L74">
        <v>520</v>
      </c>
      <c r="M74" s="14">
        <v>0.48980989622423299</v>
      </c>
      <c r="N74" s="14">
        <v>0.23225320954119699</v>
      </c>
      <c r="O74" s="14">
        <v>5.6365724322190398E-2</v>
      </c>
      <c r="P74">
        <v>1.1000000000000001</v>
      </c>
      <c r="Q74">
        <v>450</v>
      </c>
      <c r="R74" s="14">
        <v>0.25876944771293298</v>
      </c>
      <c r="S74" s="14">
        <v>0.15213767280565901</v>
      </c>
      <c r="T74" s="14">
        <v>6.7041373768054593E-2</v>
      </c>
      <c r="U74">
        <v>1.2</v>
      </c>
      <c r="V74">
        <v>237</v>
      </c>
      <c r="W74" s="14">
        <v>2.7948307934765101E-2</v>
      </c>
      <c r="X74" s="14">
        <v>1.6051484926170801E-2</v>
      </c>
      <c r="Y74" s="14">
        <v>0.12653939098220399</v>
      </c>
      <c r="Z74">
        <v>1.6</v>
      </c>
      <c r="AA74">
        <v>264</v>
      </c>
      <c r="AB74" s="14">
        <v>6.9622607095355796E-2</v>
      </c>
      <c r="AC74" s="14">
        <v>0.212014331907702</v>
      </c>
      <c r="AD74" s="14">
        <v>9.91773800236838E-2</v>
      </c>
      <c r="AE74">
        <v>1.3</v>
      </c>
      <c r="AF74">
        <v>116</v>
      </c>
      <c r="AG74" s="14">
        <v>1.6353618882892398E-2</v>
      </c>
      <c r="AH74" s="14">
        <v>4.4855838606337399E-2</v>
      </c>
      <c r="AI74" s="14">
        <v>0.206202892222558</v>
      </c>
      <c r="AJ74">
        <v>1.7</v>
      </c>
      <c r="AK74">
        <v>345</v>
      </c>
      <c r="AL74" s="14">
        <v>7.5022641195588394E-2</v>
      </c>
      <c r="AM74" s="14">
        <v>6.58817894589067E-2</v>
      </c>
      <c r="AN74" s="14">
        <v>9.7118631050153503E-2</v>
      </c>
      <c r="AO74">
        <v>1.3</v>
      </c>
      <c r="AP74">
        <v>543</v>
      </c>
      <c r="AQ74" s="14">
        <v>0.81183991618197404</v>
      </c>
      <c r="AR74" s="14">
        <v>0.44292516457199499</v>
      </c>
      <c r="AS74" s="14">
        <v>5.0743772711584798E-2</v>
      </c>
      <c r="AT74">
        <v>1.1000000000000001</v>
      </c>
      <c r="AU74">
        <v>198</v>
      </c>
      <c r="AV74" s="14">
        <v>3.3422746870245199E-2</v>
      </c>
      <c r="AW74" s="14">
        <v>4.7792545696002602E-2</v>
      </c>
      <c r="AX74" s="14">
        <v>0.12062039477388201</v>
      </c>
      <c r="AY74">
        <v>1.3</v>
      </c>
      <c r="AZ74">
        <v>145</v>
      </c>
      <c r="BA74" s="14">
        <v>1.00955811009251E-3</v>
      </c>
      <c r="BB74" s="14">
        <v>3.47985626738856E-3</v>
      </c>
      <c r="BC74" s="14">
        <v>0.27686742385854102</v>
      </c>
      <c r="BD74">
        <v>1.8</v>
      </c>
      <c r="BE74">
        <v>164</v>
      </c>
      <c r="BF74" s="14">
        <v>1.44501224450357E-2</v>
      </c>
      <c r="BG74" s="14">
        <v>4.8593435285830003E-2</v>
      </c>
      <c r="BH74" s="14">
        <v>0.149460295151957</v>
      </c>
      <c r="BI74">
        <v>1.3</v>
      </c>
    </row>
    <row r="75" spans="1:61" x14ac:dyDescent="0.25">
      <c r="A75" t="s">
        <v>975</v>
      </c>
      <c r="B75">
        <v>314</v>
      </c>
      <c r="C75" s="14">
        <v>0.122331443536073</v>
      </c>
      <c r="D75" s="14">
        <v>8.9964779985270305E-2</v>
      </c>
      <c r="E75" s="14">
        <v>0.104769718452036</v>
      </c>
      <c r="F75">
        <v>1.3</v>
      </c>
      <c r="G75">
        <v>577</v>
      </c>
      <c r="H75" s="14">
        <v>0.86648522434892805</v>
      </c>
      <c r="I75" s="14">
        <v>0.53648741483223295</v>
      </c>
      <c r="J75" s="14">
        <v>5.0370564103652801E-2</v>
      </c>
      <c r="K75">
        <v>1</v>
      </c>
      <c r="L75">
        <v>400</v>
      </c>
      <c r="M75" s="14">
        <v>8.7838861367082105E-2</v>
      </c>
      <c r="N75" s="14">
        <v>6.9343769858188395E-2</v>
      </c>
      <c r="O75" s="14">
        <v>9.2871065583770701E-2</v>
      </c>
      <c r="P75">
        <v>1.3</v>
      </c>
      <c r="Q75">
        <v>311</v>
      </c>
      <c r="R75" s="14">
        <v>8.0360919274929901E-2</v>
      </c>
      <c r="S75" s="14">
        <v>9.4492787700147393E-2</v>
      </c>
      <c r="T75" s="14">
        <v>9.4483134461354104E-2</v>
      </c>
      <c r="U75">
        <v>1.4</v>
      </c>
      <c r="V75">
        <v>595</v>
      </c>
      <c r="W75" s="14">
        <v>0.84802734178211203</v>
      </c>
      <c r="X75" s="14">
        <v>0.24352275861151601</v>
      </c>
      <c r="Y75" s="14">
        <v>5.0462860446694902E-2</v>
      </c>
      <c r="Z75">
        <v>1</v>
      </c>
      <c r="AA75">
        <v>216</v>
      </c>
      <c r="AB75" s="14">
        <v>6.01704460815847E-2</v>
      </c>
      <c r="AC75" s="14">
        <v>0.206119792167726</v>
      </c>
      <c r="AD75" s="14">
        <v>0.103285097324488</v>
      </c>
      <c r="AE75">
        <v>1.4</v>
      </c>
      <c r="AF75">
        <v>84</v>
      </c>
      <c r="AG75" s="14">
        <v>1.0074999601470199E-2</v>
      </c>
      <c r="AH75" s="14">
        <v>3.54212485248964E-2</v>
      </c>
      <c r="AI75" s="14">
        <v>0.236729607594175</v>
      </c>
      <c r="AJ75">
        <v>1.9</v>
      </c>
      <c r="AK75">
        <v>34</v>
      </c>
      <c r="AL75" s="14">
        <v>3.8274146389016801E-4</v>
      </c>
      <c r="AM75" s="14">
        <v>2.1193314275132799E-3</v>
      </c>
      <c r="AN75" s="14">
        <v>0.31866154700090299</v>
      </c>
      <c r="AO75">
        <v>2.4</v>
      </c>
      <c r="AP75">
        <v>476</v>
      </c>
      <c r="AQ75" s="14">
        <v>0.53032669426908197</v>
      </c>
      <c r="AR75" s="14">
        <v>0.28933664587564301</v>
      </c>
      <c r="AS75" s="14">
        <v>5.5238115614660299E-2</v>
      </c>
      <c r="AT75">
        <v>1.1000000000000001</v>
      </c>
      <c r="AU75">
        <v>393</v>
      </c>
      <c r="AV75" s="14">
        <v>0.28738870149321899</v>
      </c>
      <c r="AW75" s="14">
        <v>0.145218171721054</v>
      </c>
      <c r="AX75" s="14">
        <v>6.5021123316179805E-2</v>
      </c>
      <c r="AY75">
        <v>1.2</v>
      </c>
      <c r="AZ75">
        <v>160</v>
      </c>
      <c r="BA75" s="14">
        <v>3.2186559614839502E-2</v>
      </c>
      <c r="BB75" s="14">
        <v>3.6981394824022198E-2</v>
      </c>
      <c r="BC75" s="14">
        <v>0.121850529073875</v>
      </c>
      <c r="BD75">
        <v>1.7</v>
      </c>
      <c r="BE75">
        <v>23</v>
      </c>
      <c r="BF75" s="14">
        <v>1.5452310719637999E-3</v>
      </c>
      <c r="BG75" s="14">
        <v>1.23390375669124E-2</v>
      </c>
      <c r="BH75" s="14">
        <v>0.24460996115365</v>
      </c>
      <c r="BI75">
        <v>2.1</v>
      </c>
    </row>
    <row r="76" spans="1:61" x14ac:dyDescent="0.25">
      <c r="A76" t="s">
        <v>976</v>
      </c>
      <c r="B76">
        <v>286</v>
      </c>
      <c r="C76" s="14">
        <v>0.25136049193631099</v>
      </c>
      <c r="D76" s="14">
        <v>9.0996462244999701E-2</v>
      </c>
      <c r="E76" s="14">
        <v>7.8576238041336996E-2</v>
      </c>
      <c r="F76">
        <v>1.4</v>
      </c>
      <c r="G76">
        <v>119</v>
      </c>
      <c r="H76" s="14">
        <v>4.12767219095184E-2</v>
      </c>
      <c r="I76" s="14">
        <v>9.4121072823154794E-2</v>
      </c>
      <c r="J76" s="14">
        <v>0.114422407565172</v>
      </c>
      <c r="K76">
        <v>1.6</v>
      </c>
      <c r="L76">
        <v>120</v>
      </c>
      <c r="M76" s="14">
        <v>3.50608851706324E-3</v>
      </c>
      <c r="N76" s="14">
        <v>8.1401909060211698E-3</v>
      </c>
      <c r="O76" s="14">
        <v>0.206403872121939</v>
      </c>
      <c r="P76">
        <v>2.1</v>
      </c>
      <c r="Q76">
        <v>469</v>
      </c>
      <c r="R76" s="14">
        <v>0.31307031987641598</v>
      </c>
      <c r="S76" s="14">
        <v>0.184062648475254</v>
      </c>
      <c r="T76" s="14">
        <v>6.3433523593313806E-2</v>
      </c>
      <c r="U76">
        <v>1.2</v>
      </c>
      <c r="V76">
        <v>265</v>
      </c>
      <c r="W76" s="14">
        <v>2.56039172236051E-2</v>
      </c>
      <c r="X76" s="14">
        <v>1.47050366099051E-2</v>
      </c>
      <c r="Y76" s="14">
        <v>0.12951305224994999</v>
      </c>
      <c r="Z76">
        <v>1.5</v>
      </c>
      <c r="AA76">
        <v>307</v>
      </c>
      <c r="AB76" s="14">
        <v>0.182935901815859</v>
      </c>
      <c r="AC76" s="14">
        <v>0.25162508658194399</v>
      </c>
      <c r="AD76" s="14">
        <v>7.4932888101743297E-2</v>
      </c>
      <c r="AE76">
        <v>1.3</v>
      </c>
      <c r="AF76">
        <v>436</v>
      </c>
      <c r="AG76" s="14">
        <v>0.124371554431619</v>
      </c>
      <c r="AH76" s="14">
        <v>0.113248992154258</v>
      </c>
      <c r="AI76" s="14">
        <v>0.104106041960423</v>
      </c>
      <c r="AJ76">
        <v>1.2</v>
      </c>
      <c r="AK76">
        <v>564</v>
      </c>
      <c r="AL76" s="14">
        <v>0.53651032645263197</v>
      </c>
      <c r="AM76" s="14">
        <v>0.23557062112577301</v>
      </c>
      <c r="AN76" s="14">
        <v>5.50798354206136E-2</v>
      </c>
      <c r="AO76">
        <v>1.1000000000000001</v>
      </c>
      <c r="AP76">
        <v>458</v>
      </c>
      <c r="AQ76" s="14">
        <v>0.24571252202837501</v>
      </c>
      <c r="AR76" s="14">
        <v>0.13405630480532199</v>
      </c>
      <c r="AS76" s="14">
        <v>6.8622520992525804E-2</v>
      </c>
      <c r="AT76">
        <v>1.1000000000000001</v>
      </c>
      <c r="AU76">
        <v>387</v>
      </c>
      <c r="AV76" s="14">
        <v>9.2072531487512599E-2</v>
      </c>
      <c r="AW76" s="14">
        <v>7.8486263253989996E-2</v>
      </c>
      <c r="AX76" s="14">
        <v>9.0852378752287202E-2</v>
      </c>
      <c r="AY76">
        <v>1.2</v>
      </c>
      <c r="AZ76">
        <v>352</v>
      </c>
      <c r="BA76" s="14">
        <v>6.6099374311498094E-2</v>
      </c>
      <c r="BB76" s="14">
        <v>7.5946205133006595E-2</v>
      </c>
      <c r="BC76" s="14">
        <v>9.9894167009025606E-2</v>
      </c>
      <c r="BD76">
        <v>1.3</v>
      </c>
      <c r="BE76">
        <v>517</v>
      </c>
      <c r="BF76" s="14">
        <v>0.537018907356689</v>
      </c>
      <c r="BG76" s="14">
        <v>0.36118162487777999</v>
      </c>
      <c r="BH76" s="14">
        <v>5.5066971050457797E-2</v>
      </c>
      <c r="BI76">
        <v>1.1000000000000001</v>
      </c>
    </row>
    <row r="77" spans="1:61" x14ac:dyDescent="0.25">
      <c r="A77" t="s">
        <v>977</v>
      </c>
      <c r="B77">
        <v>520</v>
      </c>
      <c r="C77" s="14">
        <v>0.90132265989430604</v>
      </c>
      <c r="D77" s="14">
        <v>0.30184134781064198</v>
      </c>
      <c r="E77" s="14">
        <v>5.0312209260879003E-2</v>
      </c>
      <c r="F77">
        <v>1.1000000000000001</v>
      </c>
      <c r="G77">
        <v>420</v>
      </c>
      <c r="H77" s="14">
        <v>0.37897962772341598</v>
      </c>
      <c r="I77" s="14">
        <v>0.234646587198517</v>
      </c>
      <c r="J77" s="14">
        <v>6.0454030001040097E-2</v>
      </c>
      <c r="K77">
        <v>1.2</v>
      </c>
      <c r="L77">
        <v>379</v>
      </c>
      <c r="M77" s="14">
        <v>9.8113841691003095E-2</v>
      </c>
      <c r="N77" s="14">
        <v>6.9343769858188395E-2</v>
      </c>
      <c r="O77" s="14">
        <v>8.9972493931267203E-2</v>
      </c>
      <c r="P77">
        <v>1.3</v>
      </c>
      <c r="Q77">
        <v>360</v>
      </c>
      <c r="R77" s="14">
        <v>0.27391545645695498</v>
      </c>
      <c r="S77" s="14">
        <v>0.16104242776408001</v>
      </c>
      <c r="T77" s="14">
        <v>6.5935880632725194E-2</v>
      </c>
      <c r="U77">
        <v>1.3</v>
      </c>
      <c r="V77">
        <v>262</v>
      </c>
      <c r="W77" s="14">
        <v>3.1398535024689797E-2</v>
      </c>
      <c r="X77" s="14">
        <v>1.8033045607950101E-2</v>
      </c>
      <c r="Y77" s="14">
        <v>0.122664515579611</v>
      </c>
      <c r="Z77">
        <v>1.5</v>
      </c>
      <c r="AA77">
        <v>472</v>
      </c>
      <c r="AB77" s="14">
        <v>0.44491284988836999</v>
      </c>
      <c r="AC77" s="14">
        <v>0.34009500731632197</v>
      </c>
      <c r="AD77" s="14">
        <v>5.7822236992991702E-2</v>
      </c>
      <c r="AE77">
        <v>1.1000000000000001</v>
      </c>
      <c r="AF77">
        <v>162</v>
      </c>
      <c r="AG77" s="14">
        <v>2.0375390681874699E-2</v>
      </c>
      <c r="AH77" s="14">
        <v>4.7756612452154699E-2</v>
      </c>
      <c r="AI77" s="14">
        <v>0.19312827168407801</v>
      </c>
      <c r="AJ77">
        <v>1.5</v>
      </c>
      <c r="AK77">
        <v>320</v>
      </c>
      <c r="AL77" s="14">
        <v>6.98160707673596E-2</v>
      </c>
      <c r="AM77" s="14">
        <v>6.1309594035110999E-2</v>
      </c>
      <c r="AN77" s="14">
        <v>9.9100366587441299E-2</v>
      </c>
      <c r="AO77">
        <v>1.3</v>
      </c>
      <c r="AP77">
        <v>527</v>
      </c>
      <c r="AQ77" s="14">
        <v>0.52344744481732497</v>
      </c>
      <c r="AR77" s="14">
        <v>0.28558345188404799</v>
      </c>
      <c r="AS77" s="14">
        <v>5.5418322751665999E-2</v>
      </c>
      <c r="AT77">
        <v>1.1000000000000001</v>
      </c>
      <c r="AU77">
        <v>471</v>
      </c>
      <c r="AV77" s="14">
        <v>0.34934110329350598</v>
      </c>
      <c r="AW77" s="14">
        <v>0.17652286281162599</v>
      </c>
      <c r="AX77" s="14">
        <v>6.1484024499236498E-2</v>
      </c>
      <c r="AY77">
        <v>1.1000000000000001</v>
      </c>
      <c r="AZ77">
        <v>337</v>
      </c>
      <c r="BA77" s="14">
        <v>0.13241962483011699</v>
      </c>
      <c r="BB77" s="14">
        <v>9.0268277876961303E-2</v>
      </c>
      <c r="BC77" s="14">
        <v>8.1708840620107595E-2</v>
      </c>
      <c r="BD77">
        <v>1.4</v>
      </c>
      <c r="BE77">
        <v>373</v>
      </c>
      <c r="BF77" s="14">
        <v>0.34588135989241597</v>
      </c>
      <c r="BG77" s="14">
        <v>0.232628665154061</v>
      </c>
      <c r="BH77" s="14">
        <v>6.2055600229703897E-2</v>
      </c>
      <c r="BI77">
        <v>1.2</v>
      </c>
    </row>
    <row r="78" spans="1:61" x14ac:dyDescent="0.25">
      <c r="A78" t="s">
        <v>978</v>
      </c>
      <c r="B78">
        <v>255</v>
      </c>
      <c r="C78" s="14">
        <v>5.7947802642875003E-2</v>
      </c>
      <c r="D78" s="14">
        <v>8.0088459258982905E-2</v>
      </c>
      <c r="E78" s="14">
        <v>0.13766149898581501</v>
      </c>
      <c r="F78">
        <v>1.5</v>
      </c>
      <c r="G78">
        <v>356</v>
      </c>
      <c r="H78" s="14">
        <v>0.31160909375034401</v>
      </c>
      <c r="I78" s="14">
        <v>0.19293388097869801</v>
      </c>
      <c r="J78" s="14">
        <v>6.3967262091339405E-2</v>
      </c>
      <c r="K78">
        <v>1.3</v>
      </c>
      <c r="L78">
        <v>409</v>
      </c>
      <c r="M78" s="14">
        <v>0.42508805552125001</v>
      </c>
      <c r="N78" s="14">
        <v>0.201564047589679</v>
      </c>
      <c r="O78" s="14">
        <v>5.8545598838739103E-2</v>
      </c>
      <c r="P78">
        <v>1.3</v>
      </c>
      <c r="Q78">
        <v>127</v>
      </c>
      <c r="R78" s="14">
        <v>9.6636718967234494E-3</v>
      </c>
      <c r="S78" s="14">
        <v>2.7821386508021299E-2</v>
      </c>
      <c r="T78" s="14">
        <v>0.166005825360201</v>
      </c>
      <c r="U78">
        <v>1.8</v>
      </c>
      <c r="V78">
        <v>512</v>
      </c>
      <c r="W78" s="14">
        <v>0.33674708255088798</v>
      </c>
      <c r="X78" s="14">
        <v>9.6701573707328001E-2</v>
      </c>
      <c r="Y78" s="14">
        <v>6.21262127762141E-2</v>
      </c>
      <c r="Z78">
        <v>1.1000000000000001</v>
      </c>
      <c r="AA78">
        <v>138</v>
      </c>
      <c r="AB78" s="14">
        <v>9.8143883990667799E-2</v>
      </c>
      <c r="AC78" s="14">
        <v>0.225065953605744</v>
      </c>
      <c r="AD78" s="14">
        <v>8.9964565212024103E-2</v>
      </c>
      <c r="AE78">
        <v>1.6</v>
      </c>
      <c r="AF78">
        <v>435</v>
      </c>
      <c r="AG78" s="14">
        <v>0.46526023066530497</v>
      </c>
      <c r="AH78" s="14">
        <v>0.27262363789972099</v>
      </c>
      <c r="AI78" s="14">
        <v>6.1122664092674701E-2</v>
      </c>
      <c r="AJ78">
        <v>1.2</v>
      </c>
      <c r="AK78">
        <v>424</v>
      </c>
      <c r="AL78" s="14">
        <v>0.240727986129533</v>
      </c>
      <c r="AM78" s="14">
        <v>0.105698694729406</v>
      </c>
      <c r="AN78" s="14">
        <v>6.9042593961599105E-2</v>
      </c>
      <c r="AO78">
        <v>1.2</v>
      </c>
      <c r="AP78">
        <v>118</v>
      </c>
      <c r="AQ78" s="14">
        <v>3.3105345993817002E-2</v>
      </c>
      <c r="AR78" s="14">
        <v>4.1975964862018898E-2</v>
      </c>
      <c r="AS78" s="14">
        <v>0.12129368061392</v>
      </c>
      <c r="AT78">
        <v>1.8</v>
      </c>
      <c r="AU78">
        <v>309</v>
      </c>
      <c r="AV78" s="14">
        <v>0.141667543395921</v>
      </c>
      <c r="AW78" s="14">
        <v>7.8486263253989996E-2</v>
      </c>
      <c r="AX78" s="14">
        <v>8.0099977220860694E-2</v>
      </c>
      <c r="AY78">
        <v>1.4</v>
      </c>
      <c r="AZ78">
        <v>295</v>
      </c>
      <c r="BA78" s="14">
        <v>0.20153353379908301</v>
      </c>
      <c r="BB78" s="14">
        <v>0.115778002882112</v>
      </c>
      <c r="BC78" s="14">
        <v>7.2168651728469604E-2</v>
      </c>
      <c r="BD78">
        <v>1.5</v>
      </c>
      <c r="BE78">
        <v>25</v>
      </c>
      <c r="BF78" s="14">
        <v>8.8373564681978305E-3</v>
      </c>
      <c r="BG78" s="14">
        <v>3.6129666376658397E-2</v>
      </c>
      <c r="BH78" s="14">
        <v>0.16794846131552801</v>
      </c>
      <c r="BI78">
        <v>2.1</v>
      </c>
    </row>
    <row r="79" spans="1:61" x14ac:dyDescent="0.25">
      <c r="A79" t="s">
        <v>979</v>
      </c>
      <c r="B79">
        <v>389</v>
      </c>
      <c r="C79" s="14">
        <v>0.36835497233657899</v>
      </c>
      <c r="D79" s="14">
        <v>0.12335733502568599</v>
      </c>
      <c r="E79" s="14">
        <v>6.7122312978946705E-2</v>
      </c>
      <c r="F79">
        <v>1.2</v>
      </c>
      <c r="G79">
        <v>539</v>
      </c>
      <c r="H79" s="14">
        <v>0.89246727104477197</v>
      </c>
      <c r="I79" s="14">
        <v>0.55257429164467597</v>
      </c>
      <c r="J79" s="14">
        <v>5.0239480741694598E-2</v>
      </c>
      <c r="K79">
        <v>1.1000000000000001</v>
      </c>
      <c r="L79">
        <v>495</v>
      </c>
      <c r="M79" s="14">
        <v>0.33993856036009101</v>
      </c>
      <c r="N79" s="14">
        <v>0.161188702594733</v>
      </c>
      <c r="O79" s="14">
        <v>6.2367131753122501E-2</v>
      </c>
      <c r="P79">
        <v>1.1000000000000001</v>
      </c>
      <c r="Q79">
        <v>478</v>
      </c>
      <c r="R79" s="14">
        <v>0.17537171955730901</v>
      </c>
      <c r="S79" s="14">
        <v>0.10310585552191601</v>
      </c>
      <c r="T79" s="14">
        <v>7.5202149216148595E-2</v>
      </c>
      <c r="U79">
        <v>1.2</v>
      </c>
      <c r="V79">
        <v>279</v>
      </c>
      <c r="W79" s="14">
        <v>2.8654540953327399E-2</v>
      </c>
      <c r="X79" s="14">
        <v>1.6457094048493201E-2</v>
      </c>
      <c r="Y79" s="14">
        <v>0.125701390330546</v>
      </c>
      <c r="Z79">
        <v>1.4</v>
      </c>
      <c r="AA79">
        <v>336</v>
      </c>
      <c r="AB79" s="14">
        <v>0.106621454701967</v>
      </c>
      <c r="AC79" s="14">
        <v>0.229799938362693</v>
      </c>
      <c r="AD79" s="14">
        <v>8.7837894696502494E-2</v>
      </c>
      <c r="AE79">
        <v>1.2</v>
      </c>
      <c r="AF79">
        <v>43</v>
      </c>
      <c r="AG79" s="14">
        <v>2.1912753262331899E-4</v>
      </c>
      <c r="AH79" s="14">
        <v>4.1087952879933299E-3</v>
      </c>
      <c r="AI79" s="14">
        <v>0.54949082006408601</v>
      </c>
      <c r="AJ79">
        <v>2.4</v>
      </c>
      <c r="AK79">
        <v>69</v>
      </c>
      <c r="AL79" s="14">
        <v>1.4061146248967E-4</v>
      </c>
      <c r="AM79" s="14">
        <v>1.10625406252347E-3</v>
      </c>
      <c r="AN79" s="14">
        <v>0.37846746091584099</v>
      </c>
      <c r="AO79">
        <v>1.9</v>
      </c>
      <c r="AP79">
        <v>434</v>
      </c>
      <c r="AQ79" s="14">
        <v>0.31333345554381797</v>
      </c>
      <c r="AR79" s="14">
        <v>0.170949062242893</v>
      </c>
      <c r="AS79" s="14">
        <v>6.3864036606028796E-2</v>
      </c>
      <c r="AT79">
        <v>1.2</v>
      </c>
      <c r="AU79">
        <v>207</v>
      </c>
      <c r="AV79" s="14">
        <v>3.7854794590020197E-2</v>
      </c>
      <c r="AW79" s="14">
        <v>4.7792545696002602E-2</v>
      </c>
      <c r="AX79" s="14">
        <v>0.11661978589996699</v>
      </c>
      <c r="AY79">
        <v>1.3</v>
      </c>
      <c r="AZ79">
        <v>107</v>
      </c>
      <c r="BA79" s="14">
        <v>9.2516022891087004E-4</v>
      </c>
      <c r="BB79" s="14">
        <v>3.1889443398350902E-3</v>
      </c>
      <c r="BC79" s="14">
        <v>0.28193456645347997</v>
      </c>
      <c r="BD79">
        <v>2</v>
      </c>
      <c r="BE79">
        <v>85</v>
      </c>
      <c r="BF79" s="14">
        <v>1.53969095548189E-3</v>
      </c>
      <c r="BG79" s="14">
        <v>1.23390375669124E-2</v>
      </c>
      <c r="BH79" s="14">
        <v>0.244786069479135</v>
      </c>
      <c r="BI79">
        <v>1.6</v>
      </c>
    </row>
    <row r="80" spans="1:61" x14ac:dyDescent="0.25">
      <c r="A80" t="s">
        <v>980</v>
      </c>
      <c r="B80">
        <v>140</v>
      </c>
      <c r="C80" s="14">
        <v>8.3749915002274494E-2</v>
      </c>
      <c r="D80" s="14">
        <v>8.4277747077760895E-2</v>
      </c>
      <c r="E80" s="14">
        <v>0.12074173102483</v>
      </c>
      <c r="F80">
        <v>2.2000000000000002</v>
      </c>
      <c r="G80">
        <v>192</v>
      </c>
      <c r="H80" s="14">
        <v>0.15106279089699301</v>
      </c>
      <c r="I80" s="14">
        <v>0.15899559687575099</v>
      </c>
      <c r="J80" s="14">
        <v>7.9315871111348898E-2</v>
      </c>
      <c r="K80">
        <v>1.7</v>
      </c>
      <c r="L80">
        <v>27</v>
      </c>
      <c r="M80" s="14">
        <v>5.1296566216651996E-4</v>
      </c>
      <c r="N80" s="14">
        <v>1.9458638519309799E-3</v>
      </c>
      <c r="O80" s="14">
        <v>0.30219827486161299</v>
      </c>
      <c r="P80">
        <v>3.6</v>
      </c>
      <c r="Q80">
        <v>402</v>
      </c>
      <c r="R80" s="14">
        <v>0.69576812805554999</v>
      </c>
      <c r="S80" s="14">
        <v>0.409061211631712</v>
      </c>
      <c r="T80" s="14">
        <v>5.1937785062318498E-2</v>
      </c>
      <c r="U80">
        <v>1.3</v>
      </c>
      <c r="V80">
        <v>212</v>
      </c>
      <c r="W80" s="14">
        <v>1.62087425721602E-3</v>
      </c>
      <c r="X80" s="14">
        <v>2.3272820994788999E-3</v>
      </c>
      <c r="Y80" s="14">
        <v>0.250420232025787</v>
      </c>
      <c r="Z80">
        <v>1.6</v>
      </c>
      <c r="AA80">
        <v>26</v>
      </c>
      <c r="AB80" s="14">
        <v>1.2783719212585601E-2</v>
      </c>
      <c r="AC80" s="14">
        <v>0.12703572855431</v>
      </c>
      <c r="AD80" s="14">
        <v>0.15394177442853499</v>
      </c>
      <c r="AE80">
        <v>2.1</v>
      </c>
      <c r="AF80">
        <v>172</v>
      </c>
      <c r="AG80" s="14">
        <v>1.7787935068175301E-3</v>
      </c>
      <c r="AH80" s="14">
        <v>1.19391990775541E-2</v>
      </c>
      <c r="AI80" s="14">
        <v>0.36471904691151202</v>
      </c>
      <c r="AJ80">
        <v>1.4</v>
      </c>
      <c r="AK80">
        <v>134</v>
      </c>
      <c r="AL80" s="14">
        <v>8.75602702509192E-5</v>
      </c>
      <c r="AM80" s="14">
        <v>7.6891818225872498E-4</v>
      </c>
      <c r="AN80" s="14">
        <v>0.40851655873779202</v>
      </c>
      <c r="AO80">
        <v>1.6</v>
      </c>
      <c r="AP80">
        <v>601</v>
      </c>
      <c r="AQ80" s="14">
        <v>0.85109560030870501</v>
      </c>
      <c r="AR80" s="14">
        <v>0.46434235533293999</v>
      </c>
      <c r="AS80" s="14">
        <v>5.0462110698232997E-2</v>
      </c>
      <c r="AT80">
        <v>1</v>
      </c>
      <c r="AU80">
        <v>526</v>
      </c>
      <c r="AV80" s="14">
        <v>0.371791542735604</v>
      </c>
      <c r="AW80" s="14">
        <v>0.187867121486989</v>
      </c>
      <c r="AX80" s="14">
        <v>6.0420337924665703E-2</v>
      </c>
      <c r="AY80">
        <v>1.1000000000000001</v>
      </c>
      <c r="AZ80">
        <v>233</v>
      </c>
      <c r="BA80" s="14">
        <v>2.8758716103992601E-3</v>
      </c>
      <c r="BB80" s="14">
        <v>7.1046407622221601E-3</v>
      </c>
      <c r="BC80" s="14">
        <v>0.220710573971832</v>
      </c>
      <c r="BD80">
        <v>1.4</v>
      </c>
      <c r="BE80">
        <v>120</v>
      </c>
      <c r="BF80" s="14">
        <v>1.4735278022581699E-4</v>
      </c>
      <c r="BG80" s="14">
        <v>2.57672311429178E-3</v>
      </c>
      <c r="BH80" s="14">
        <v>0.37555502910873101</v>
      </c>
      <c r="BI80">
        <v>1.5</v>
      </c>
    </row>
    <row r="81" spans="1:61" x14ac:dyDescent="0.25">
      <c r="A81" t="s">
        <v>981</v>
      </c>
      <c r="B81">
        <v>224</v>
      </c>
      <c r="C81" s="14">
        <v>7.9421231557360805E-2</v>
      </c>
      <c r="D81" s="14">
        <v>8.4277747077760895E-2</v>
      </c>
      <c r="E81" s="14">
        <v>0.12309537336993499</v>
      </c>
      <c r="F81">
        <v>1.5</v>
      </c>
      <c r="G81">
        <v>292</v>
      </c>
      <c r="H81" s="14">
        <v>5.8104215830959399E-2</v>
      </c>
      <c r="I81" s="14">
        <v>0.107926296950169</v>
      </c>
      <c r="J81" s="14">
        <v>0.10428577661194099</v>
      </c>
      <c r="K81">
        <v>1.4</v>
      </c>
      <c r="L81">
        <v>615</v>
      </c>
      <c r="M81" s="14">
        <v>0.64970748321142902</v>
      </c>
      <c r="N81" s="14">
        <v>0.30807186502762701</v>
      </c>
      <c r="O81" s="14">
        <v>5.2723453118688597E-2</v>
      </c>
      <c r="P81">
        <v>1</v>
      </c>
      <c r="Q81">
        <v>88</v>
      </c>
      <c r="R81" s="14">
        <v>3.2917240162388901E-4</v>
      </c>
      <c r="S81" s="14">
        <v>3.2900015856504499E-3</v>
      </c>
      <c r="T81" s="14">
        <v>0.34638498449359201</v>
      </c>
      <c r="U81">
        <v>2.1</v>
      </c>
      <c r="V81">
        <v>242</v>
      </c>
      <c r="W81" s="14">
        <v>1.9716160984161102E-3</v>
      </c>
      <c r="X81" s="14">
        <v>2.8308839087674799E-3</v>
      </c>
      <c r="Y81" s="14">
        <v>0.239986414787421</v>
      </c>
      <c r="Z81">
        <v>1.5</v>
      </c>
      <c r="AA81">
        <v>92</v>
      </c>
      <c r="AB81" s="14">
        <v>3.0677153700925001E-2</v>
      </c>
      <c r="AC81" s="14">
        <v>0.169060152245849</v>
      </c>
      <c r="AD81" s="14">
        <v>0.123726936850623</v>
      </c>
      <c r="AE81">
        <v>1.4</v>
      </c>
      <c r="AF81">
        <v>385</v>
      </c>
      <c r="AG81" s="14">
        <v>0.269389017323997</v>
      </c>
      <c r="AH81" s="14">
        <v>0.15785104565692101</v>
      </c>
      <c r="AI81" s="14">
        <v>7.6363647315431396E-2</v>
      </c>
      <c r="AJ81">
        <v>1.2</v>
      </c>
      <c r="AK81">
        <v>435</v>
      </c>
      <c r="AL81" s="14">
        <v>0.198232496171835</v>
      </c>
      <c r="AM81" s="14">
        <v>8.7039801375816794E-2</v>
      </c>
      <c r="AN81" s="14">
        <v>7.3160439471437605E-2</v>
      </c>
      <c r="AO81">
        <v>1.2</v>
      </c>
      <c r="AP81">
        <v>408</v>
      </c>
      <c r="AQ81" s="14">
        <v>0.256012833480395</v>
      </c>
      <c r="AR81" s="14">
        <v>0.13967596830559101</v>
      </c>
      <c r="AS81" s="14">
        <v>6.7789392095709597E-2</v>
      </c>
      <c r="AT81">
        <v>1.2</v>
      </c>
      <c r="AU81">
        <v>187</v>
      </c>
      <c r="AV81" s="14">
        <v>1.22771633152121E-2</v>
      </c>
      <c r="AW81" s="14">
        <v>2.4814715419116298E-2</v>
      </c>
      <c r="AX81" s="14">
        <v>0.156446008587764</v>
      </c>
      <c r="AY81">
        <v>1.4</v>
      </c>
      <c r="AZ81">
        <v>604</v>
      </c>
      <c r="BA81" s="14">
        <v>0.89226844811273698</v>
      </c>
      <c r="BB81" s="14">
        <v>0.512594886864849</v>
      </c>
      <c r="BC81" s="14">
        <v>5.0230982100801701E-2</v>
      </c>
      <c r="BD81">
        <v>1</v>
      </c>
      <c r="BE81">
        <v>151</v>
      </c>
      <c r="BF81" s="14">
        <v>8.8624443371190208E-3</v>
      </c>
      <c r="BG81" s="14">
        <v>3.6129666376658397E-2</v>
      </c>
      <c r="BH81" s="14">
        <v>0.167838007537152</v>
      </c>
      <c r="BI81">
        <v>1.4</v>
      </c>
    </row>
    <row r="82" spans="1:61" x14ac:dyDescent="0.25">
      <c r="A82" t="s">
        <v>982</v>
      </c>
      <c r="B82">
        <v>257</v>
      </c>
      <c r="C82" s="14">
        <v>6.5109470330654201E-2</v>
      </c>
      <c r="D82" s="14">
        <v>8.4277747077760895E-2</v>
      </c>
      <c r="E82" s="14">
        <v>0.132160193716549</v>
      </c>
      <c r="F82">
        <v>1.5</v>
      </c>
      <c r="G82">
        <v>206</v>
      </c>
      <c r="H82" s="14">
        <v>9.8369342286485598E-2</v>
      </c>
      <c r="I82" s="14">
        <v>0.12848359155047501</v>
      </c>
      <c r="J82" s="14">
        <v>8.9905156332598199E-2</v>
      </c>
      <c r="K82">
        <v>1.6</v>
      </c>
      <c r="L82">
        <v>468</v>
      </c>
      <c r="M82" s="14">
        <v>0.68421198489236001</v>
      </c>
      <c r="N82" s="14">
        <v>0.32443286818577399</v>
      </c>
      <c r="O82" s="14">
        <v>5.2180587214622098E-2</v>
      </c>
      <c r="P82">
        <v>1.2</v>
      </c>
      <c r="Q82">
        <v>62</v>
      </c>
      <c r="R82" s="14">
        <v>4.5513970131860698E-5</v>
      </c>
      <c r="S82" s="14">
        <v>1.03399255933057E-3</v>
      </c>
      <c r="T82" s="14">
        <v>0.49065976286200802</v>
      </c>
      <c r="U82">
        <v>2.4</v>
      </c>
      <c r="V82">
        <v>201</v>
      </c>
      <c r="W82" s="14">
        <v>1.41397451464635E-2</v>
      </c>
      <c r="X82" s="14">
        <v>9.1286679065246106E-3</v>
      </c>
      <c r="Y82" s="14">
        <v>0.15098959067183401</v>
      </c>
      <c r="Z82">
        <v>1.7</v>
      </c>
      <c r="AA82">
        <v>194</v>
      </c>
      <c r="AB82" s="14">
        <v>0.166393423762415</v>
      </c>
      <c r="AC82" s="14">
        <v>0.25162508658194399</v>
      </c>
      <c r="AD82" s="14">
        <v>7.7075527737089394E-2</v>
      </c>
      <c r="AE82">
        <v>1.4</v>
      </c>
      <c r="AF82">
        <v>448</v>
      </c>
      <c r="AG82" s="14">
        <v>0.62480578873817105</v>
      </c>
      <c r="AH82" s="14">
        <v>0.36611086845533503</v>
      </c>
      <c r="AI82" s="14">
        <v>5.4913719048628698E-2</v>
      </c>
      <c r="AJ82">
        <v>1.2</v>
      </c>
      <c r="AK82">
        <v>291</v>
      </c>
      <c r="AL82" s="14">
        <v>5.3419956401000002E-2</v>
      </c>
      <c r="AM82" s="14">
        <v>5.1359303901065301E-2</v>
      </c>
      <c r="AN82" s="14">
        <v>0.106719610933294</v>
      </c>
      <c r="AO82">
        <v>1.4</v>
      </c>
      <c r="AP82">
        <v>254</v>
      </c>
      <c r="AQ82" s="14">
        <v>0.10060420685873001</v>
      </c>
      <c r="AR82" s="14">
        <v>0.103700358101163</v>
      </c>
      <c r="AS82" s="14">
        <v>8.9325050823076194E-2</v>
      </c>
      <c r="AT82">
        <v>1.7</v>
      </c>
      <c r="AU82">
        <v>252</v>
      </c>
      <c r="AV82" s="14">
        <v>6.7137940057081805E-2</v>
      </c>
      <c r="AW82" s="14">
        <v>6.7849910991975404E-2</v>
      </c>
      <c r="AX82" s="14">
        <v>9.9453832336407394E-2</v>
      </c>
      <c r="AY82">
        <v>1.6</v>
      </c>
      <c r="AZ82">
        <v>305</v>
      </c>
      <c r="BA82" s="14">
        <v>0.32578993705860698</v>
      </c>
      <c r="BB82" s="14">
        <v>0.18716144931661099</v>
      </c>
      <c r="BC82" s="14">
        <v>6.2714150060401902E-2</v>
      </c>
      <c r="BD82">
        <v>1.5</v>
      </c>
      <c r="BE82">
        <v>17</v>
      </c>
      <c r="BF82" s="14">
        <v>8.1253302943274895E-3</v>
      </c>
      <c r="BG82" s="14">
        <v>3.6129666376658397E-2</v>
      </c>
      <c r="BH82" s="14">
        <v>0.17124193161019999</v>
      </c>
      <c r="BI82">
        <v>2.2999999999999998</v>
      </c>
    </row>
    <row r="83" spans="1:61" x14ac:dyDescent="0.25">
      <c r="A83" t="s">
        <v>983</v>
      </c>
      <c r="B83">
        <v>594</v>
      </c>
      <c r="C83" s="14">
        <v>0.83581692618455194</v>
      </c>
      <c r="D83" s="14">
        <v>0.27990432144696897</v>
      </c>
      <c r="E83" s="14">
        <v>5.0873504395459498E-2</v>
      </c>
      <c r="F83">
        <v>1</v>
      </c>
      <c r="G83">
        <v>504</v>
      </c>
      <c r="H83" s="14">
        <v>0.86888659497962095</v>
      </c>
      <c r="I83" s="14">
        <v>0.53797423201677597</v>
      </c>
      <c r="J83" s="14">
        <v>5.0357219014069497E-2</v>
      </c>
      <c r="K83">
        <v>1.1000000000000001</v>
      </c>
      <c r="L83">
        <v>390</v>
      </c>
      <c r="M83" s="14">
        <v>0.54199209755761402</v>
      </c>
      <c r="N83" s="14">
        <v>0.25699644938593602</v>
      </c>
      <c r="O83" s="14">
        <v>5.4942389468362697E-2</v>
      </c>
      <c r="P83">
        <v>1.3</v>
      </c>
      <c r="Q83">
        <v>492</v>
      </c>
      <c r="R83" s="14">
        <v>0.70450383277135598</v>
      </c>
      <c r="S83" s="14">
        <v>0.41419717260981997</v>
      </c>
      <c r="T83" s="14">
        <v>5.1821904086254797E-2</v>
      </c>
      <c r="U83">
        <v>1.1000000000000001</v>
      </c>
      <c r="V83">
        <v>376</v>
      </c>
      <c r="W83" s="14">
        <v>0.35814930515710602</v>
      </c>
      <c r="X83" s="14">
        <v>0.102847517396515</v>
      </c>
      <c r="Y83" s="14">
        <v>6.1054837655462303E-2</v>
      </c>
      <c r="Z83">
        <v>1.4</v>
      </c>
      <c r="AA83">
        <v>355</v>
      </c>
      <c r="AB83" s="14">
        <v>0.64247146476519201</v>
      </c>
      <c r="AC83" s="14">
        <v>0.49111042210776501</v>
      </c>
      <c r="AD83" s="14">
        <v>5.2846706034682403E-2</v>
      </c>
      <c r="AE83">
        <v>1.2</v>
      </c>
      <c r="AF83">
        <v>118</v>
      </c>
      <c r="AG83" s="14">
        <v>1.7976004237430902E-2</v>
      </c>
      <c r="AH83" s="14">
        <v>4.4855838606337399E-2</v>
      </c>
      <c r="AI83" s="14">
        <v>0.20051839743179101</v>
      </c>
      <c r="AJ83">
        <v>1.7</v>
      </c>
      <c r="AK83">
        <v>187</v>
      </c>
      <c r="AL83" s="14">
        <v>3.2921793567302002E-2</v>
      </c>
      <c r="AM83" s="14">
        <v>4.3365842054720799E-2</v>
      </c>
      <c r="AN83" s="14">
        <v>0.121470224598513</v>
      </c>
      <c r="AO83">
        <v>1.3</v>
      </c>
      <c r="AP83">
        <v>600</v>
      </c>
      <c r="AQ83" s="14">
        <v>0.89518519790430395</v>
      </c>
      <c r="AR83" s="14">
        <v>0.488396841792271</v>
      </c>
      <c r="AS83" s="14">
        <v>5.0227450066155997E-2</v>
      </c>
      <c r="AT83">
        <v>1</v>
      </c>
      <c r="AU83">
        <v>345</v>
      </c>
      <c r="AV83" s="14">
        <v>0.16234727968764601</v>
      </c>
      <c r="AW83" s="14">
        <v>8.2034453747246203E-2</v>
      </c>
      <c r="AX83" s="14">
        <v>7.6939728990713593E-2</v>
      </c>
      <c r="AY83">
        <v>1.3</v>
      </c>
      <c r="AZ83">
        <v>166</v>
      </c>
      <c r="BA83" s="14">
        <v>1.5058207441157099E-2</v>
      </c>
      <c r="BB83" s="14">
        <v>2.59521453078842E-2</v>
      </c>
      <c r="BC83" s="14">
        <v>0.14860210040125901</v>
      </c>
      <c r="BD83">
        <v>1.7</v>
      </c>
      <c r="BE83">
        <v>174</v>
      </c>
      <c r="BF83" s="14">
        <v>2.45750405148055E-2</v>
      </c>
      <c r="BG83" s="14">
        <v>6.6113523698928006E-2</v>
      </c>
      <c r="BH83" s="14">
        <v>0.13098896276334501</v>
      </c>
      <c r="BI83">
        <v>1.3</v>
      </c>
    </row>
    <row r="84" spans="1:61" x14ac:dyDescent="0.25">
      <c r="A84" t="s">
        <v>984</v>
      </c>
      <c r="B84">
        <v>306</v>
      </c>
      <c r="C84" s="14">
        <v>9.0336688692277595E-2</v>
      </c>
      <c r="D84" s="14">
        <v>8.9964779985270305E-2</v>
      </c>
      <c r="E84" s="14">
        <v>0.11743340267921799</v>
      </c>
      <c r="F84">
        <v>1.4</v>
      </c>
      <c r="G84">
        <v>307</v>
      </c>
      <c r="H84" s="14">
        <v>0.20731814745944399</v>
      </c>
      <c r="I84" s="14">
        <v>0.15899559687575099</v>
      </c>
      <c r="J84" s="14">
        <v>7.2188811562104493E-2</v>
      </c>
      <c r="K84">
        <v>1.3</v>
      </c>
      <c r="L84">
        <v>496</v>
      </c>
      <c r="M84" s="14">
        <v>0.62238104490819601</v>
      </c>
      <c r="N84" s="14">
        <v>0.29511448492939002</v>
      </c>
      <c r="O84" s="14">
        <v>5.3206928295215797E-2</v>
      </c>
      <c r="P84">
        <v>1.1000000000000001</v>
      </c>
      <c r="Q84">
        <v>130</v>
      </c>
      <c r="R84" s="14">
        <v>2.4786349457797101E-3</v>
      </c>
      <c r="S84" s="14">
        <v>1.16580610491247E-2</v>
      </c>
      <c r="T84" s="14">
        <v>0.22817077377289299</v>
      </c>
      <c r="U84">
        <v>1.8</v>
      </c>
      <c r="V84">
        <v>239</v>
      </c>
      <c r="W84" s="14">
        <v>2.57495080946573E-2</v>
      </c>
      <c r="X84" s="14">
        <v>1.4788653467052101E-2</v>
      </c>
      <c r="Y84" s="14">
        <v>0.129319102270716</v>
      </c>
      <c r="Z84">
        <v>1.5</v>
      </c>
      <c r="AA84">
        <v>368</v>
      </c>
      <c r="AB84" s="14">
        <v>0.42305820261106097</v>
      </c>
      <c r="AC84" s="14">
        <v>0.32338913688004001</v>
      </c>
      <c r="AD84" s="14">
        <v>5.8622726636910399E-2</v>
      </c>
      <c r="AE84">
        <v>1.2</v>
      </c>
      <c r="AF84">
        <v>455</v>
      </c>
      <c r="AG84" s="14">
        <v>0.51187819532316203</v>
      </c>
      <c r="AH84" s="14">
        <v>0.29993987573576297</v>
      </c>
      <c r="AI84" s="14">
        <v>5.8926749258900499E-2</v>
      </c>
      <c r="AJ84">
        <v>1.2</v>
      </c>
      <c r="AK84">
        <v>375</v>
      </c>
      <c r="AL84" s="14">
        <v>5.1478112395672203E-2</v>
      </c>
      <c r="AM84" s="14">
        <v>5.1359303901065301E-2</v>
      </c>
      <c r="AN84" s="14">
        <v>0.10780375327873799</v>
      </c>
      <c r="AO84">
        <v>1.2</v>
      </c>
      <c r="AP84">
        <v>181</v>
      </c>
      <c r="AQ84" s="14">
        <v>2.41570901043997E-2</v>
      </c>
      <c r="AR84" s="14">
        <v>3.9539013406948799E-2</v>
      </c>
      <c r="AS84" s="14">
        <v>0.131561669386075</v>
      </c>
      <c r="AT84">
        <v>1.5</v>
      </c>
      <c r="AU84">
        <v>285</v>
      </c>
      <c r="AV84" s="14">
        <v>6.0017924143723402E-2</v>
      </c>
      <c r="AW84" s="14">
        <v>6.0654390164674402E-2</v>
      </c>
      <c r="AX84" s="14">
        <v>0.10265328961178601</v>
      </c>
      <c r="AY84">
        <v>1.4</v>
      </c>
      <c r="AZ84">
        <v>398</v>
      </c>
      <c r="BA84" s="14">
        <v>0.22178501507853901</v>
      </c>
      <c r="BB84" s="14">
        <v>0.127412176181914</v>
      </c>
      <c r="BC84" s="14">
        <v>7.0154108121237901E-2</v>
      </c>
      <c r="BD84">
        <v>1.3</v>
      </c>
      <c r="BE84">
        <v>56</v>
      </c>
      <c r="BF84" s="14">
        <v>1.1094896328764901E-3</v>
      </c>
      <c r="BG84" s="14">
        <v>9.7006910141728808E-3</v>
      </c>
      <c r="BH84" s="14">
        <v>0.26116957494856302</v>
      </c>
      <c r="BI84">
        <v>1.8</v>
      </c>
    </row>
    <row r="85" spans="1:61" x14ac:dyDescent="0.25">
      <c r="A85" t="s">
        <v>985</v>
      </c>
      <c r="B85">
        <v>605</v>
      </c>
      <c r="C85" s="14">
        <v>0.72958664343204305</v>
      </c>
      <c r="D85" s="14">
        <v>0.244329168229271</v>
      </c>
      <c r="E85" s="14">
        <v>5.2439763520073901E-2</v>
      </c>
      <c r="F85">
        <v>1</v>
      </c>
      <c r="G85">
        <v>521</v>
      </c>
      <c r="H85" s="14">
        <v>0.96563539833448897</v>
      </c>
      <c r="I85" s="14">
        <v>0.59787659842927399</v>
      </c>
      <c r="J85" s="14">
        <v>5.00243079855867E-2</v>
      </c>
      <c r="K85">
        <v>1.1000000000000001</v>
      </c>
      <c r="L85">
        <v>80</v>
      </c>
      <c r="M85" s="14">
        <v>1.0593085248422599E-5</v>
      </c>
      <c r="N85" s="14">
        <v>1.6073357876058E-4</v>
      </c>
      <c r="O85" s="14">
        <v>0.55270100046905901</v>
      </c>
      <c r="P85">
        <v>2.5</v>
      </c>
      <c r="Q85">
        <v>522</v>
      </c>
      <c r="R85" s="14">
        <v>0.77143590885637303</v>
      </c>
      <c r="S85" s="14">
        <v>0.45354838034174</v>
      </c>
      <c r="T85" s="14">
        <v>5.1065984087708099E-2</v>
      </c>
      <c r="U85">
        <v>1.1000000000000001</v>
      </c>
      <c r="V85">
        <v>81</v>
      </c>
      <c r="W85" s="14">
        <v>9.0306239466875205E-4</v>
      </c>
      <c r="X85" s="14">
        <v>1.55596100299719E-3</v>
      </c>
      <c r="Y85" s="14">
        <v>0.28334824334425801</v>
      </c>
      <c r="Z85">
        <v>2.4</v>
      </c>
      <c r="AA85">
        <v>4</v>
      </c>
      <c r="AB85" s="14">
        <v>2.8108563911499702E-4</v>
      </c>
      <c r="AC85" s="14">
        <v>4.4691743749781902E-2</v>
      </c>
      <c r="AD85" s="14">
        <v>0.33653057929432001</v>
      </c>
      <c r="AE85">
        <v>2.7</v>
      </c>
      <c r="AF85">
        <v>102</v>
      </c>
      <c r="AG85" s="14">
        <v>3.4328617214551799E-4</v>
      </c>
      <c r="AH85" s="14">
        <v>5.4310981487567696E-3</v>
      </c>
      <c r="AI85" s="14">
        <v>0.50818377704248796</v>
      </c>
      <c r="AJ85">
        <v>1.8</v>
      </c>
      <c r="AK85">
        <v>153</v>
      </c>
      <c r="AL85" s="14">
        <v>1.8206046680300199E-3</v>
      </c>
      <c r="AM85" s="14">
        <v>6.3951197406848896E-3</v>
      </c>
      <c r="AN85" s="14">
        <v>0.236649309679794</v>
      </c>
      <c r="AO85">
        <v>1.5</v>
      </c>
      <c r="AP85">
        <v>389</v>
      </c>
      <c r="AQ85" s="14">
        <v>7.2627433246014006E-2</v>
      </c>
      <c r="AR85" s="14">
        <v>7.9248426153320103E-2</v>
      </c>
      <c r="AS85" s="14">
        <v>9.8009185213285097E-2</v>
      </c>
      <c r="AT85">
        <v>1.2</v>
      </c>
      <c r="AU85">
        <v>404</v>
      </c>
      <c r="AV85" s="14">
        <v>0.13030342701007799</v>
      </c>
      <c r="AW85" s="14">
        <v>7.8486263253989996E-2</v>
      </c>
      <c r="AX85" s="14">
        <v>8.2096970466719404E-2</v>
      </c>
      <c r="AY85">
        <v>1.2</v>
      </c>
      <c r="AZ85">
        <v>92</v>
      </c>
      <c r="BA85" s="14">
        <v>5.8383061848577E-5</v>
      </c>
      <c r="BB85" s="14">
        <v>4.6956274947244399E-4</v>
      </c>
      <c r="BC85" s="14">
        <v>0.471240730426008</v>
      </c>
      <c r="BD85">
        <v>2.2000000000000002</v>
      </c>
      <c r="BE85">
        <v>59</v>
      </c>
      <c r="BF85" s="14">
        <v>8.4246326469417099E-5</v>
      </c>
      <c r="BG85" s="14">
        <v>1.5865182597601299E-3</v>
      </c>
      <c r="BH85" s="14">
        <v>0.41100971319801</v>
      </c>
      <c r="BI85">
        <v>1.8</v>
      </c>
    </row>
    <row r="86" spans="1:61" x14ac:dyDescent="0.25">
      <c r="A86" t="s">
        <v>986</v>
      </c>
      <c r="B86">
        <v>148</v>
      </c>
      <c r="C86" s="14">
        <v>5.1442167777438902E-2</v>
      </c>
      <c r="D86" s="14">
        <v>8.0088459258982905E-2</v>
      </c>
      <c r="E86" s="14">
        <v>0.14342479277929401</v>
      </c>
      <c r="F86">
        <v>2</v>
      </c>
      <c r="G86">
        <v>376</v>
      </c>
      <c r="H86" s="14">
        <v>0.15549537162386401</v>
      </c>
      <c r="I86" s="14">
        <v>0.15899559687575099</v>
      </c>
      <c r="J86" s="14">
        <v>7.8639787815277806E-2</v>
      </c>
      <c r="K86">
        <v>1.3</v>
      </c>
      <c r="L86">
        <v>584</v>
      </c>
      <c r="M86" s="14">
        <v>0.54334396109455696</v>
      </c>
      <c r="N86" s="14">
        <v>0.25763746266014098</v>
      </c>
      <c r="O86" s="14">
        <v>5.4908902006156099E-2</v>
      </c>
      <c r="P86">
        <v>1</v>
      </c>
      <c r="Q86">
        <v>51</v>
      </c>
      <c r="R86" s="14">
        <v>1.18302795890751E-2</v>
      </c>
      <c r="S86" s="14">
        <v>2.7821386508021299E-2</v>
      </c>
      <c r="T86" s="14">
        <v>0.15790094628007401</v>
      </c>
      <c r="U86">
        <v>2.5</v>
      </c>
      <c r="V86">
        <v>291</v>
      </c>
      <c r="W86" s="14">
        <v>5.5595083781807199E-2</v>
      </c>
      <c r="X86" s="14">
        <v>1.98884453538925E-2</v>
      </c>
      <c r="Y86" s="14">
        <v>0.10488215959316299</v>
      </c>
      <c r="Z86">
        <v>2.1</v>
      </c>
      <c r="AA86">
        <v>361</v>
      </c>
      <c r="AB86" s="14">
        <v>0.63286875444809099</v>
      </c>
      <c r="AC86" s="14">
        <v>0.48377003210470998</v>
      </c>
      <c r="AD86" s="14">
        <v>5.3015528736224497E-2</v>
      </c>
      <c r="AE86">
        <v>1.2</v>
      </c>
      <c r="AF86">
        <v>619</v>
      </c>
      <c r="AG86" s="14">
        <v>0.984235562259555</v>
      </c>
      <c r="AH86" s="14">
        <v>0.57672214783924503</v>
      </c>
      <c r="AI86" s="14">
        <v>5.0007922614665197E-2</v>
      </c>
      <c r="AJ86">
        <v>1</v>
      </c>
      <c r="AK86">
        <v>571</v>
      </c>
      <c r="AL86" s="14">
        <v>0.70332934299322802</v>
      </c>
      <c r="AM86" s="14">
        <v>0.30881741136351598</v>
      </c>
      <c r="AN86" s="14">
        <v>5.1910233925509398E-2</v>
      </c>
      <c r="AO86">
        <v>1.1000000000000001</v>
      </c>
      <c r="AP86">
        <v>350</v>
      </c>
      <c r="AQ86" s="14">
        <v>0.45020103227212199</v>
      </c>
      <c r="AR86" s="14">
        <v>0.245621534904814</v>
      </c>
      <c r="AS86" s="14">
        <v>5.7638075190669803E-2</v>
      </c>
      <c r="AT86">
        <v>1.3</v>
      </c>
      <c r="AU86">
        <v>586</v>
      </c>
      <c r="AV86" s="14">
        <v>0.71472703466576504</v>
      </c>
      <c r="AW86" s="14">
        <v>0.36115321414687501</v>
      </c>
      <c r="AX86" s="14">
        <v>5.1691534894859503E-2</v>
      </c>
      <c r="AY86">
        <v>1</v>
      </c>
      <c r="AZ86">
        <v>387</v>
      </c>
      <c r="BA86" s="14">
        <v>0.52595858808456197</v>
      </c>
      <c r="BB86" s="14">
        <v>0.30215534744621803</v>
      </c>
      <c r="BC86" s="14">
        <v>5.5156940004143097E-2</v>
      </c>
      <c r="BD86">
        <v>1.3</v>
      </c>
      <c r="BE86">
        <v>269</v>
      </c>
      <c r="BF86" s="14">
        <v>0.31694532046190399</v>
      </c>
      <c r="BG86" s="14">
        <v>0.21316721678442599</v>
      </c>
      <c r="BH86" s="14">
        <v>6.3650393024522897E-2</v>
      </c>
      <c r="BI86">
        <v>1.3</v>
      </c>
    </row>
    <row r="87" spans="1:61" x14ac:dyDescent="0.25">
      <c r="A87" t="s">
        <v>987</v>
      </c>
      <c r="B87">
        <v>499</v>
      </c>
      <c r="C87" s="14">
        <v>0.35684448839132499</v>
      </c>
      <c r="D87" s="14">
        <v>0.119502622232384</v>
      </c>
      <c r="E87" s="14">
        <v>6.8000547045369397E-2</v>
      </c>
      <c r="F87">
        <v>1.1000000000000001</v>
      </c>
      <c r="G87">
        <v>396</v>
      </c>
      <c r="H87" s="14">
        <v>0.508347903731867</v>
      </c>
      <c r="I87" s="14">
        <v>0.31474541636115699</v>
      </c>
      <c r="J87" s="14">
        <v>5.5829619083692598E-2</v>
      </c>
      <c r="K87">
        <v>1.2</v>
      </c>
      <c r="L87">
        <v>585</v>
      </c>
      <c r="M87" s="14">
        <v>0.83236288433558503</v>
      </c>
      <c r="N87" s="14">
        <v>0.39468159561522498</v>
      </c>
      <c r="O87" s="14">
        <v>5.05877789805914E-2</v>
      </c>
      <c r="P87">
        <v>1</v>
      </c>
      <c r="Q87">
        <v>324</v>
      </c>
      <c r="R87" s="14">
        <v>9.8445223699129503E-2</v>
      </c>
      <c r="S87" s="14">
        <v>0.10282523160429601</v>
      </c>
      <c r="T87" s="14">
        <v>8.9107755421321197E-2</v>
      </c>
      <c r="U87">
        <v>1.4</v>
      </c>
      <c r="V87">
        <v>488</v>
      </c>
      <c r="W87" s="14">
        <v>0.23503058705292201</v>
      </c>
      <c r="X87" s="14">
        <v>6.7492277780729401E-2</v>
      </c>
      <c r="Y87" s="14">
        <v>6.8963955357020601E-2</v>
      </c>
      <c r="Z87">
        <v>1.2</v>
      </c>
      <c r="AA87">
        <v>394</v>
      </c>
      <c r="AB87" s="14">
        <v>0.29219040903827698</v>
      </c>
      <c r="AC87" s="14">
        <v>0.25162508658194399</v>
      </c>
      <c r="AD87" s="14">
        <v>6.51877737955667E-2</v>
      </c>
      <c r="AE87">
        <v>1.2</v>
      </c>
      <c r="AF87">
        <v>409</v>
      </c>
      <c r="AG87" s="14">
        <v>0.47507829424819698</v>
      </c>
      <c r="AH87" s="14">
        <v>0.27837662522741702</v>
      </c>
      <c r="AI87" s="14">
        <v>6.0628729612055697E-2</v>
      </c>
      <c r="AJ87">
        <v>1.2</v>
      </c>
      <c r="AK87">
        <v>461</v>
      </c>
      <c r="AL87" s="14">
        <v>0.511468849927046</v>
      </c>
      <c r="AM87" s="14">
        <v>0.22457542515621501</v>
      </c>
      <c r="AN87" s="14">
        <v>5.5742791429151298E-2</v>
      </c>
      <c r="AO87">
        <v>1.1000000000000001</v>
      </c>
      <c r="AP87">
        <v>295</v>
      </c>
      <c r="AQ87" s="14">
        <v>6.1238648893123603E-2</v>
      </c>
      <c r="AR87" s="14">
        <v>6.68213969244488E-2</v>
      </c>
      <c r="AS87" s="14">
        <v>0.10278363377675701</v>
      </c>
      <c r="AT87">
        <v>1.4</v>
      </c>
      <c r="AU87">
        <v>306</v>
      </c>
      <c r="AV87" s="14">
        <v>0.193606531302151</v>
      </c>
      <c r="AW87" s="14">
        <v>9.7829825469380197E-2</v>
      </c>
      <c r="AX87" s="14">
        <v>7.3031087946022505E-2</v>
      </c>
      <c r="AY87">
        <v>1.4</v>
      </c>
      <c r="AZ87">
        <v>482</v>
      </c>
      <c r="BA87" s="14">
        <v>0.36613985023060702</v>
      </c>
      <c r="BB87" s="14">
        <v>0.21034187133103399</v>
      </c>
      <c r="BC87" s="14">
        <v>6.0678885451992702E-2</v>
      </c>
      <c r="BD87">
        <v>1.1000000000000001</v>
      </c>
      <c r="BE87">
        <v>101</v>
      </c>
      <c r="BF87" s="14">
        <v>9.8953157254935108E-3</v>
      </c>
      <c r="BG87" s="14">
        <v>3.9704889593506001E-2</v>
      </c>
      <c r="BH87" s="14">
        <v>0.16357769505441999</v>
      </c>
      <c r="BI87">
        <v>1.6</v>
      </c>
    </row>
    <row r="88" spans="1:61" x14ac:dyDescent="0.25">
      <c r="A88" t="s">
        <v>988</v>
      </c>
      <c r="B88">
        <v>300</v>
      </c>
      <c r="C88" s="14">
        <v>0.38167963271392202</v>
      </c>
      <c r="D88" s="14">
        <v>0.12781959213557401</v>
      </c>
      <c r="E88" s="14">
        <v>6.6156283005833094E-2</v>
      </c>
      <c r="F88">
        <v>1.4</v>
      </c>
      <c r="G88">
        <v>503</v>
      </c>
      <c r="H88" s="14">
        <v>0.84033219388575797</v>
      </c>
      <c r="I88" s="14">
        <v>0.52029467281085895</v>
      </c>
      <c r="J88" s="14">
        <v>5.0532389218906501E-2</v>
      </c>
      <c r="K88">
        <v>1.1000000000000001</v>
      </c>
      <c r="L88">
        <v>477</v>
      </c>
      <c r="M88" s="14">
        <v>0.72657927526865695</v>
      </c>
      <c r="N88" s="14">
        <v>0.34452217067906998</v>
      </c>
      <c r="O88" s="14">
        <v>5.1609051235035598E-2</v>
      </c>
      <c r="P88">
        <v>1.2</v>
      </c>
      <c r="Q88">
        <v>263</v>
      </c>
      <c r="R88" s="14">
        <v>0.27055930206998502</v>
      </c>
      <c r="S88" s="14">
        <v>0.159069252327324</v>
      </c>
      <c r="T88" s="14">
        <v>6.6173484159701201E-2</v>
      </c>
      <c r="U88">
        <v>1.5</v>
      </c>
      <c r="V88">
        <v>321</v>
      </c>
      <c r="W88" s="14">
        <v>0.207700233023183</v>
      </c>
      <c r="X88" s="14">
        <v>5.9643989312618398E-2</v>
      </c>
      <c r="Y88" s="14">
        <v>7.1527900246925097E-2</v>
      </c>
      <c r="Z88">
        <v>1.6</v>
      </c>
      <c r="AA88">
        <v>555</v>
      </c>
      <c r="AB88" s="14">
        <v>0.87745652667775198</v>
      </c>
      <c r="AC88" s="14">
        <v>0.67073491793976803</v>
      </c>
      <c r="AD88" s="14">
        <v>5.0311644421590397E-2</v>
      </c>
      <c r="AE88">
        <v>1</v>
      </c>
      <c r="AF88">
        <v>497</v>
      </c>
      <c r="AG88" s="14">
        <v>0.41487411586433198</v>
      </c>
      <c r="AH88" s="14">
        <v>0.24309941680514799</v>
      </c>
      <c r="AI88" s="14">
        <v>6.3962013226415204E-2</v>
      </c>
      <c r="AJ88">
        <v>1.1000000000000001</v>
      </c>
      <c r="AK88">
        <v>389</v>
      </c>
      <c r="AL88" s="14">
        <v>0.309580254022021</v>
      </c>
      <c r="AM88" s="14">
        <v>0.135930305778897</v>
      </c>
      <c r="AN88" s="14">
        <v>6.4089748313279696E-2</v>
      </c>
      <c r="AO88">
        <v>1.2</v>
      </c>
      <c r="AP88">
        <v>577</v>
      </c>
      <c r="AQ88" s="14">
        <v>0.95300599905925598</v>
      </c>
      <c r="AR88" s="14">
        <v>0.51994282438904305</v>
      </c>
      <c r="AS88" s="14">
        <v>5.0045485778972797E-2</v>
      </c>
      <c r="AT88">
        <v>1</v>
      </c>
      <c r="AU88">
        <v>540</v>
      </c>
      <c r="AV88" s="14">
        <v>0.94655524143841696</v>
      </c>
      <c r="AW88" s="14">
        <v>0.47829654012306799</v>
      </c>
      <c r="AX88" s="14">
        <v>5.0056548025944302E-2</v>
      </c>
      <c r="AY88">
        <v>1.1000000000000001</v>
      </c>
      <c r="AZ88">
        <v>553</v>
      </c>
      <c r="BA88" s="14">
        <v>0.40981632883218899</v>
      </c>
      <c r="BB88" s="14">
        <v>0.23543335546317701</v>
      </c>
      <c r="BC88" s="14">
        <v>5.8825010533439102E-2</v>
      </c>
      <c r="BD88">
        <v>1.1000000000000001</v>
      </c>
      <c r="BE88">
        <v>415</v>
      </c>
      <c r="BF88" s="14">
        <v>0.30055955833242698</v>
      </c>
      <c r="BG88" s="14">
        <v>0.202146680803829</v>
      </c>
      <c r="BH88" s="14">
        <v>6.4648284879982504E-2</v>
      </c>
      <c r="BI88">
        <v>1.2</v>
      </c>
    </row>
    <row r="89" spans="1:61" x14ac:dyDescent="0.25">
      <c r="A89" t="s">
        <v>989</v>
      </c>
      <c r="B89">
        <v>175</v>
      </c>
      <c r="C89" s="14">
        <v>0.113451721722281</v>
      </c>
      <c r="D89" s="14">
        <v>8.9964779985270305E-2</v>
      </c>
      <c r="E89" s="14">
        <v>0.107829290769193</v>
      </c>
      <c r="F89">
        <v>1.8</v>
      </c>
      <c r="G89">
        <v>275</v>
      </c>
      <c r="H89" s="14">
        <v>0.242922150432549</v>
      </c>
      <c r="I89" s="14">
        <v>0.15899559687575099</v>
      </c>
      <c r="J89" s="14">
        <v>6.8856269665511796E-2</v>
      </c>
      <c r="K89">
        <v>1.4</v>
      </c>
      <c r="L89">
        <v>63</v>
      </c>
      <c r="M89" s="14">
        <v>1.36411053149521E-3</v>
      </c>
      <c r="N89" s="14">
        <v>3.8809225973295502E-3</v>
      </c>
      <c r="O89" s="14">
        <v>0.25076683069859901</v>
      </c>
      <c r="P89">
        <v>2.6</v>
      </c>
      <c r="Q89">
        <v>419</v>
      </c>
      <c r="R89" s="14">
        <v>0.55508095597381302</v>
      </c>
      <c r="S89" s="14">
        <v>0.32634735517262498</v>
      </c>
      <c r="T89" s="14">
        <v>5.4454508174260501E-2</v>
      </c>
      <c r="U89">
        <v>1.2</v>
      </c>
      <c r="V89">
        <v>261</v>
      </c>
      <c r="W89" s="14">
        <v>3.11879101895107E-3</v>
      </c>
      <c r="X89" s="14">
        <v>3.5824155899111501E-3</v>
      </c>
      <c r="Y89" s="14">
        <v>0.21671161769330799</v>
      </c>
      <c r="Z89">
        <v>1.5</v>
      </c>
      <c r="AA89">
        <v>42</v>
      </c>
      <c r="AB89" s="14">
        <v>8.1511096960578105E-3</v>
      </c>
      <c r="AC89" s="14">
        <v>0.102221057591981</v>
      </c>
      <c r="AD89" s="14">
        <v>0.17111701410594901</v>
      </c>
      <c r="AE89">
        <v>1.8</v>
      </c>
      <c r="AF89">
        <v>178</v>
      </c>
      <c r="AG89" s="14">
        <v>2.6635935909129198E-2</v>
      </c>
      <c r="AH89" s="14">
        <v>6.03275622235366E-2</v>
      </c>
      <c r="AI89" s="14">
        <v>0.17785780247482599</v>
      </c>
      <c r="AJ89">
        <v>1.3</v>
      </c>
      <c r="AK89">
        <v>591</v>
      </c>
      <c r="AL89" s="14">
        <v>0.53678049181712895</v>
      </c>
      <c r="AM89" s="14">
        <v>0.235689245166324</v>
      </c>
      <c r="AN89" s="14">
        <v>5.5072998800769199E-2</v>
      </c>
      <c r="AO89">
        <v>1</v>
      </c>
      <c r="AP89">
        <v>148</v>
      </c>
      <c r="AQ89" s="14">
        <v>9.4522251491835298E-4</v>
      </c>
      <c r="AR89" s="14">
        <v>4.1255703705361897E-3</v>
      </c>
      <c r="AS89" s="14">
        <v>0.26940878388546702</v>
      </c>
      <c r="AT89">
        <v>1.6</v>
      </c>
      <c r="AU89">
        <v>204</v>
      </c>
      <c r="AV89" s="14">
        <v>3.47320336416212E-3</v>
      </c>
      <c r="AW89" s="14">
        <v>1.22851235263212E-2</v>
      </c>
      <c r="AX89" s="14">
        <v>0.21148037240762299</v>
      </c>
      <c r="AY89">
        <v>1.3</v>
      </c>
      <c r="AZ89">
        <v>98</v>
      </c>
      <c r="BA89" s="14">
        <v>2.2209958191465801E-6</v>
      </c>
      <c r="BB89" s="14">
        <v>7.14520184713946E-5</v>
      </c>
      <c r="BC89" s="14">
        <v>0.73368544137907199</v>
      </c>
      <c r="BD89">
        <v>2.1</v>
      </c>
      <c r="BE89">
        <v>78</v>
      </c>
      <c r="BF89" s="14">
        <v>4.3521858715811397E-6</v>
      </c>
      <c r="BG89" s="14">
        <v>4.4233591392688998E-4</v>
      </c>
      <c r="BH89" s="14">
        <v>0.61589590857587295</v>
      </c>
      <c r="BI89">
        <v>1.7</v>
      </c>
    </row>
    <row r="90" spans="1:61" x14ac:dyDescent="0.25">
      <c r="A90" t="s">
        <v>990</v>
      </c>
      <c r="B90">
        <v>91</v>
      </c>
      <c r="C90" s="14">
        <v>2.45759582067295E-2</v>
      </c>
      <c r="D90" s="14">
        <v>7.0838120320278503E-2</v>
      </c>
      <c r="E90" s="14">
        <v>0.18236900041412901</v>
      </c>
      <c r="F90">
        <v>1.6</v>
      </c>
      <c r="G90">
        <v>441</v>
      </c>
      <c r="H90" s="14">
        <v>0.40656989906403901</v>
      </c>
      <c r="I90" s="14">
        <v>0.25172920203153099</v>
      </c>
      <c r="J90" s="14">
        <v>5.9271643079850299E-2</v>
      </c>
      <c r="K90">
        <v>1.2</v>
      </c>
      <c r="L90">
        <v>295</v>
      </c>
      <c r="M90" s="14">
        <v>5.7823859377590402E-2</v>
      </c>
      <c r="N90" s="14">
        <v>5.4836690855082901E-2</v>
      </c>
      <c r="O90" s="14">
        <v>0.104424803140202</v>
      </c>
      <c r="P90">
        <v>1.6</v>
      </c>
      <c r="Q90">
        <v>345</v>
      </c>
      <c r="R90" s="14">
        <v>0.109808370988218</v>
      </c>
      <c r="S90" s="14">
        <v>0.10282523160429601</v>
      </c>
      <c r="T90" s="14">
        <v>8.6318837359865605E-2</v>
      </c>
      <c r="U90">
        <v>1.4</v>
      </c>
      <c r="V90">
        <v>607</v>
      </c>
      <c r="W90" s="14">
        <v>0.72716204572829501</v>
      </c>
      <c r="X90" s="14">
        <v>0.208814620247051</v>
      </c>
      <c r="Y90" s="14">
        <v>5.1540416716772203E-2</v>
      </c>
      <c r="Z90">
        <v>1</v>
      </c>
      <c r="AA90">
        <v>248</v>
      </c>
      <c r="AB90" s="14">
        <v>0.22771272209844001</v>
      </c>
      <c r="AC90" s="14">
        <v>0.25162508658194399</v>
      </c>
      <c r="AD90" s="14">
        <v>7.0195973743754497E-2</v>
      </c>
      <c r="AE90">
        <v>1.3</v>
      </c>
      <c r="AF90">
        <v>551</v>
      </c>
      <c r="AG90" s="14">
        <v>0.86534635916536395</v>
      </c>
      <c r="AH90" s="14">
        <v>0.50705789347521002</v>
      </c>
      <c r="AI90" s="14">
        <v>5.0584358860918902E-2</v>
      </c>
      <c r="AJ90">
        <v>1.1000000000000001</v>
      </c>
      <c r="AK90">
        <v>434</v>
      </c>
      <c r="AL90" s="14">
        <v>0.40908300475350401</v>
      </c>
      <c r="AM90" s="14">
        <v>0.179619911808517</v>
      </c>
      <c r="AN90" s="14">
        <v>5.9170090140271699E-2</v>
      </c>
      <c r="AO90">
        <v>1.2</v>
      </c>
      <c r="AP90">
        <v>202</v>
      </c>
      <c r="AQ90" s="14">
        <v>3.22977231963417E-2</v>
      </c>
      <c r="AR90" s="14">
        <v>4.1975964862018898E-2</v>
      </c>
      <c r="AS90" s="14">
        <v>0.12207918256233</v>
      </c>
      <c r="AT90">
        <v>1.4</v>
      </c>
      <c r="AU90">
        <v>398</v>
      </c>
      <c r="AV90" s="14">
        <v>0.41532079210130501</v>
      </c>
      <c r="AW90" s="14">
        <v>0.209862551287927</v>
      </c>
      <c r="AX90" s="14">
        <v>5.86131198353501E-2</v>
      </c>
      <c r="AY90">
        <v>1.2</v>
      </c>
      <c r="AZ90">
        <v>358</v>
      </c>
      <c r="BA90" s="14">
        <v>0.105636521285995</v>
      </c>
      <c r="BB90" s="14">
        <v>9.0268277876961303E-2</v>
      </c>
      <c r="BC90" s="14">
        <v>8.7299369729957998E-2</v>
      </c>
      <c r="BD90">
        <v>1.3</v>
      </c>
      <c r="BE90">
        <v>80</v>
      </c>
      <c r="BF90" s="14">
        <v>1.07623847738902E-2</v>
      </c>
      <c r="BG90" s="14">
        <v>3.9704889593506001E-2</v>
      </c>
      <c r="BH90" s="14">
        <v>0.16037720718760801</v>
      </c>
      <c r="BI90">
        <v>1.6</v>
      </c>
    </row>
    <row r="91" spans="1:61" x14ac:dyDescent="0.25">
      <c r="A91" t="s">
        <v>991</v>
      </c>
      <c r="B91">
        <v>395</v>
      </c>
      <c r="C91" s="14">
        <v>0.207976428026001</v>
      </c>
      <c r="D91" s="14">
        <v>9.0996462244999701E-2</v>
      </c>
      <c r="E91" s="14">
        <v>8.4915004773628594E-2</v>
      </c>
      <c r="F91">
        <v>1.2</v>
      </c>
      <c r="G91">
        <v>590</v>
      </c>
      <c r="H91" s="14">
        <v>0.89977433464504997</v>
      </c>
      <c r="I91" s="14">
        <v>0.55709848611535895</v>
      </c>
      <c r="J91" s="14">
        <v>5.0207853281943299E-2</v>
      </c>
      <c r="K91">
        <v>1</v>
      </c>
      <c r="L91">
        <v>435</v>
      </c>
      <c r="M91" s="14">
        <v>0.26696637125247302</v>
      </c>
      <c r="N91" s="14">
        <v>0.126587472080328</v>
      </c>
      <c r="O91" s="14">
        <v>6.6951398756926503E-2</v>
      </c>
      <c r="P91">
        <v>1.2</v>
      </c>
      <c r="Q91">
        <v>401</v>
      </c>
      <c r="R91" s="14">
        <v>0.16134619340864301</v>
      </c>
      <c r="S91" s="14">
        <v>0.10282523160429601</v>
      </c>
      <c r="T91" s="14">
        <v>7.7080648389673503E-2</v>
      </c>
      <c r="U91">
        <v>1.3</v>
      </c>
      <c r="V91">
        <v>619</v>
      </c>
      <c r="W91" s="14">
        <v>0.78421014002616096</v>
      </c>
      <c r="X91" s="14">
        <v>0.225196768100623</v>
      </c>
      <c r="Y91" s="14">
        <v>5.0946800300472002E-2</v>
      </c>
      <c r="Z91">
        <v>1</v>
      </c>
      <c r="AA91">
        <v>303</v>
      </c>
      <c r="AB91" s="14">
        <v>0.20961045339597401</v>
      </c>
      <c r="AC91" s="14">
        <v>0.25162508658194399</v>
      </c>
      <c r="AD91" s="14">
        <v>7.1952338593911896E-2</v>
      </c>
      <c r="AE91">
        <v>1.3</v>
      </c>
      <c r="AF91">
        <v>543</v>
      </c>
      <c r="AG91" s="14">
        <v>0.65906336182749403</v>
      </c>
      <c r="AH91" s="14">
        <v>0.38618441780613999</v>
      </c>
      <c r="AI91" s="14">
        <v>5.3990119434298697E-2</v>
      </c>
      <c r="AJ91">
        <v>1.1000000000000001</v>
      </c>
      <c r="AK91">
        <v>521</v>
      </c>
      <c r="AL91" s="14">
        <v>0.54243068024303698</v>
      </c>
      <c r="AM91" s="14">
        <v>0.23817012639328899</v>
      </c>
      <c r="AN91" s="14">
        <v>5.49315076139376E-2</v>
      </c>
      <c r="AO91">
        <v>1.1000000000000001</v>
      </c>
      <c r="AP91">
        <v>138</v>
      </c>
      <c r="AQ91" s="14">
        <v>1.7131707235638199E-2</v>
      </c>
      <c r="AR91" s="14">
        <v>3.0052110867658698E-2</v>
      </c>
      <c r="AS91" s="14">
        <v>0.14337144715375899</v>
      </c>
      <c r="AT91">
        <v>1.6</v>
      </c>
      <c r="AU91">
        <v>606</v>
      </c>
      <c r="AV91" s="14">
        <v>0.94645484090294996</v>
      </c>
      <c r="AW91" s="14">
        <v>0.47824580750162399</v>
      </c>
      <c r="AX91" s="14">
        <v>5.0056761052016202E-2</v>
      </c>
      <c r="AY91">
        <v>1</v>
      </c>
      <c r="AZ91">
        <v>152</v>
      </c>
      <c r="BA91" s="14">
        <v>2.3765409720739299E-2</v>
      </c>
      <c r="BB91" s="14">
        <v>3.5503742116586898E-2</v>
      </c>
      <c r="BC91" s="14">
        <v>0.132081152897184</v>
      </c>
      <c r="BD91">
        <v>1.8</v>
      </c>
      <c r="BE91">
        <v>60</v>
      </c>
      <c r="BF91" s="14">
        <v>6.0525611050479197E-3</v>
      </c>
      <c r="BG91" s="14">
        <v>3.2566061636131703E-2</v>
      </c>
      <c r="BH91" s="14">
        <v>0.18310354039086199</v>
      </c>
      <c r="BI91">
        <v>1.8</v>
      </c>
    </row>
    <row r="92" spans="1:61" x14ac:dyDescent="0.25">
      <c r="A92" t="s">
        <v>992</v>
      </c>
      <c r="B92">
        <v>436</v>
      </c>
      <c r="C92" s="14">
        <v>0.43041431743891501</v>
      </c>
      <c r="D92" s="14">
        <v>0.144140210241684</v>
      </c>
      <c r="E92" s="14">
        <v>6.3028110620464303E-2</v>
      </c>
      <c r="F92">
        <v>1.2</v>
      </c>
      <c r="G92">
        <v>545</v>
      </c>
      <c r="H92" s="14">
        <v>0.66861463303698598</v>
      </c>
      <c r="I92" s="14">
        <v>0.413975133005346</v>
      </c>
      <c r="J92" s="14">
        <v>5.2416993327413702E-2</v>
      </c>
      <c r="K92">
        <v>1.1000000000000001</v>
      </c>
      <c r="L92">
        <v>175</v>
      </c>
      <c r="M92" s="14">
        <v>5.95862861155804E-3</v>
      </c>
      <c r="N92" s="14">
        <v>1.13016141990305E-2</v>
      </c>
      <c r="O92" s="14">
        <v>0.18374727895538301</v>
      </c>
      <c r="P92">
        <v>1.7</v>
      </c>
      <c r="Q92">
        <v>524</v>
      </c>
      <c r="R92" s="14">
        <v>0.72563165922556605</v>
      </c>
      <c r="S92" s="14">
        <v>0.42661880266156799</v>
      </c>
      <c r="T92" s="14">
        <v>5.1558579637736301E-2</v>
      </c>
      <c r="U92">
        <v>1.1000000000000001</v>
      </c>
      <c r="V92">
        <v>268</v>
      </c>
      <c r="W92" s="14">
        <v>4.5255749121207799E-2</v>
      </c>
      <c r="X92" s="14">
        <v>1.98884453538925E-2</v>
      </c>
      <c r="Y92" s="14">
        <v>0.111052227282348</v>
      </c>
      <c r="Z92">
        <v>1.5</v>
      </c>
      <c r="AA92">
        <v>66</v>
      </c>
      <c r="AB92" s="14">
        <v>1.9589649486406499E-2</v>
      </c>
      <c r="AC92" s="14">
        <v>0.13763711970857501</v>
      </c>
      <c r="AD92" s="14">
        <v>0.13868756874294899</v>
      </c>
      <c r="AE92">
        <v>1.6</v>
      </c>
      <c r="AF92">
        <v>615</v>
      </c>
      <c r="AG92" s="14">
        <v>0.84196972067514397</v>
      </c>
      <c r="AH92" s="14">
        <v>0.49336013078881602</v>
      </c>
      <c r="AI92" s="14">
        <v>5.0808269219620297E-2</v>
      </c>
      <c r="AJ92">
        <v>1</v>
      </c>
      <c r="AK92">
        <v>103</v>
      </c>
      <c r="AL92" s="14">
        <v>4.1203121338639903E-3</v>
      </c>
      <c r="AM92" s="14">
        <v>1.08548645655054E-2</v>
      </c>
      <c r="AN92" s="14">
        <v>0.19933624192792099</v>
      </c>
      <c r="AO92">
        <v>1.7</v>
      </c>
      <c r="AP92">
        <v>482</v>
      </c>
      <c r="AQ92" s="14">
        <v>0.71206536960057798</v>
      </c>
      <c r="AR92" s="14">
        <v>0.38848997780205202</v>
      </c>
      <c r="AS92" s="14">
        <v>5.17935811190392E-2</v>
      </c>
      <c r="AT92">
        <v>1.1000000000000001</v>
      </c>
      <c r="AU92">
        <v>116</v>
      </c>
      <c r="AV92" s="14">
        <v>1.7975966818071199E-3</v>
      </c>
      <c r="AW92" s="14">
        <v>7.9513784794194593E-3</v>
      </c>
      <c r="AX92" s="14">
        <v>0.244871255463667</v>
      </c>
      <c r="AY92">
        <v>1.8</v>
      </c>
      <c r="AZ92">
        <v>521</v>
      </c>
      <c r="BA92" s="14">
        <v>0.505195281777303</v>
      </c>
      <c r="BB92" s="14">
        <v>0.29022713831810099</v>
      </c>
      <c r="BC92" s="14">
        <v>5.5704282828610702E-2</v>
      </c>
      <c r="BD92">
        <v>1.1000000000000001</v>
      </c>
      <c r="BE92">
        <v>39</v>
      </c>
      <c r="BF92" s="14">
        <v>2.8380222535073698E-4</v>
      </c>
      <c r="BG92" s="14">
        <v>3.8175247646551002E-3</v>
      </c>
      <c r="BH92" s="14">
        <v>0.33596599097830798</v>
      </c>
      <c r="BI92">
        <v>1.9</v>
      </c>
    </row>
    <row r="93" spans="1:61" x14ac:dyDescent="0.25">
      <c r="A93" t="s">
        <v>993</v>
      </c>
      <c r="B93">
        <v>95</v>
      </c>
      <c r="C93" s="14">
        <v>3.7800558122920297E-2</v>
      </c>
      <c r="D93" s="14">
        <v>7.4461438109836894E-2</v>
      </c>
      <c r="E93" s="14">
        <v>0.15900043189125501</v>
      </c>
      <c r="F93">
        <v>1.5</v>
      </c>
      <c r="G93">
        <v>200</v>
      </c>
      <c r="H93" s="14">
        <v>0.177521253981135</v>
      </c>
      <c r="I93" s="14">
        <v>0.15899559687575099</v>
      </c>
      <c r="J93" s="14">
        <v>7.5606222463371398E-2</v>
      </c>
      <c r="K93">
        <v>1.7</v>
      </c>
      <c r="L93">
        <v>78</v>
      </c>
      <c r="M93" s="14">
        <v>9.1616679272821204E-5</v>
      </c>
      <c r="N93" s="14">
        <v>6.5162835538784601E-4</v>
      </c>
      <c r="O93" s="14">
        <v>0.40559870489191102</v>
      </c>
      <c r="P93">
        <v>2.5</v>
      </c>
      <c r="Q93">
        <v>543</v>
      </c>
      <c r="R93" s="14">
        <v>0.72001522676196295</v>
      </c>
      <c r="S93" s="14">
        <v>0.42331674760045201</v>
      </c>
      <c r="T93" s="14">
        <v>5.1626279837765E-2</v>
      </c>
      <c r="U93">
        <v>1.1000000000000001</v>
      </c>
      <c r="V93">
        <v>218</v>
      </c>
      <c r="W93" s="14">
        <v>3.9484503530947601E-3</v>
      </c>
      <c r="X93" s="14">
        <v>4.5354081164675798E-3</v>
      </c>
      <c r="Y93" s="14">
        <v>0.20536072098923799</v>
      </c>
      <c r="Z93">
        <v>1.6</v>
      </c>
      <c r="AA93">
        <v>72</v>
      </c>
      <c r="AB93" s="14">
        <v>3.0841162503639601E-2</v>
      </c>
      <c r="AC93" s="14">
        <v>0.169060152245849</v>
      </c>
      <c r="AD93" s="14">
        <v>0.12355560547720899</v>
      </c>
      <c r="AE93">
        <v>1.5</v>
      </c>
      <c r="AF93">
        <v>533</v>
      </c>
      <c r="AG93" s="14">
        <v>0.61513242778295496</v>
      </c>
      <c r="AH93" s="14">
        <v>0.36044267100257399</v>
      </c>
      <c r="AI93" s="14">
        <v>5.5196742142528003E-2</v>
      </c>
      <c r="AJ93">
        <v>1.1000000000000001</v>
      </c>
      <c r="AK93">
        <v>430</v>
      </c>
      <c r="AL93" s="14">
        <v>0.26541150306815298</v>
      </c>
      <c r="AM93" s="14">
        <v>0.116536718025706</v>
      </c>
      <c r="AN93" s="14">
        <v>6.7067502354665701E-2</v>
      </c>
      <c r="AO93">
        <v>1.2</v>
      </c>
      <c r="AP93">
        <v>211</v>
      </c>
      <c r="AQ93" s="14">
        <v>2.7697375667554001E-2</v>
      </c>
      <c r="AR93" s="14">
        <v>4.1975964862018898E-2</v>
      </c>
      <c r="AS93" s="14">
        <v>0.12703975845006499</v>
      </c>
      <c r="AT93">
        <v>1.4</v>
      </c>
      <c r="AU93">
        <v>551</v>
      </c>
      <c r="AV93" s="14">
        <v>0.58912169288834604</v>
      </c>
      <c r="AW93" s="14">
        <v>0.29768454611454698</v>
      </c>
      <c r="AX93" s="14">
        <v>5.3721019254657998E-2</v>
      </c>
      <c r="AY93">
        <v>1.1000000000000001</v>
      </c>
      <c r="AZ93">
        <v>222</v>
      </c>
      <c r="BA93" s="14">
        <v>2.08738472874282E-2</v>
      </c>
      <c r="BB93" s="14">
        <v>3.5503742116586898E-2</v>
      </c>
      <c r="BC93" s="14">
        <v>0.13663853104776999</v>
      </c>
      <c r="BD93">
        <v>1.5</v>
      </c>
      <c r="BE93">
        <v>92</v>
      </c>
      <c r="BF93" s="14">
        <v>5.0878492841065397E-3</v>
      </c>
      <c r="BG93" s="14">
        <v>3.0797312380505398E-2</v>
      </c>
      <c r="BH93" s="14">
        <v>0.190327712022824</v>
      </c>
      <c r="BI93">
        <v>1.6</v>
      </c>
    </row>
    <row r="94" spans="1:61" x14ac:dyDescent="0.25">
      <c r="A94" t="s">
        <v>994</v>
      </c>
      <c r="B94">
        <v>596</v>
      </c>
      <c r="C94" s="14">
        <v>0.69420639306842102</v>
      </c>
      <c r="D94" s="14">
        <v>0.232480778156746</v>
      </c>
      <c r="E94" s="14">
        <v>5.3161719040155202E-2</v>
      </c>
      <c r="F94">
        <v>1</v>
      </c>
      <c r="G94">
        <v>532</v>
      </c>
      <c r="H94" s="14">
        <v>0.45252605674213298</v>
      </c>
      <c r="I94" s="14">
        <v>0.280183120846903</v>
      </c>
      <c r="J94" s="14">
        <v>5.7558229531180997E-2</v>
      </c>
      <c r="K94">
        <v>1.1000000000000001</v>
      </c>
      <c r="L94">
        <v>482</v>
      </c>
      <c r="M94" s="14">
        <v>0.26592309157863803</v>
      </c>
      <c r="N94" s="14">
        <v>0.12609278004865401</v>
      </c>
      <c r="O94" s="14">
        <v>6.7029200179408902E-2</v>
      </c>
      <c r="P94">
        <v>1.2</v>
      </c>
      <c r="Q94">
        <v>512</v>
      </c>
      <c r="R94" s="14">
        <v>0.33751416634227499</v>
      </c>
      <c r="S94" s="14">
        <v>0.19843385786107001</v>
      </c>
      <c r="T94" s="14">
        <v>6.2086096217725699E-2</v>
      </c>
      <c r="U94">
        <v>1.1000000000000001</v>
      </c>
      <c r="V94">
        <v>526</v>
      </c>
      <c r="W94" s="14">
        <v>0.63651306291783605</v>
      </c>
      <c r="X94" s="14">
        <v>0.18278351338092</v>
      </c>
      <c r="Y94" s="14">
        <v>5.2839567085148503E-2</v>
      </c>
      <c r="Z94">
        <v>1.1000000000000001</v>
      </c>
      <c r="AA94">
        <v>312</v>
      </c>
      <c r="AB94" s="14">
        <v>6.7703303270554002E-2</v>
      </c>
      <c r="AC94" s="14">
        <v>0.207011826490652</v>
      </c>
      <c r="AD94" s="14">
        <v>9.9955524465891094E-2</v>
      </c>
      <c r="AE94">
        <v>1.2</v>
      </c>
      <c r="AF94">
        <v>482</v>
      </c>
      <c r="AG94" s="14">
        <v>0.63008505375954604</v>
      </c>
      <c r="AH94" s="14">
        <v>0.36920430378615199</v>
      </c>
      <c r="AI94" s="14">
        <v>5.4763496758824901E-2</v>
      </c>
      <c r="AJ94">
        <v>1.1000000000000001</v>
      </c>
      <c r="AK94">
        <v>506</v>
      </c>
      <c r="AL94" s="14">
        <v>0.50947378272939003</v>
      </c>
      <c r="AM94" s="14">
        <v>0.22369943228941</v>
      </c>
      <c r="AN94" s="14">
        <v>5.5798185026475801E-2</v>
      </c>
      <c r="AO94">
        <v>1.1000000000000001</v>
      </c>
      <c r="AP94">
        <v>307</v>
      </c>
      <c r="AQ94" s="14">
        <v>6.6390109260133598E-2</v>
      </c>
      <c r="AR94" s="14">
        <v>7.2442484001750199E-2</v>
      </c>
      <c r="AS94" s="14">
        <v>0.100503251338036</v>
      </c>
      <c r="AT94">
        <v>1.4</v>
      </c>
      <c r="AU94">
        <v>608</v>
      </c>
      <c r="AV94" s="14">
        <v>0.967042616324717</v>
      </c>
      <c r="AW94" s="14">
        <v>0.48864885776427702</v>
      </c>
      <c r="AX94" s="14">
        <v>5.0021480790912898E-2</v>
      </c>
      <c r="AY94">
        <v>1</v>
      </c>
      <c r="AZ94">
        <v>293</v>
      </c>
      <c r="BA94" s="14">
        <v>5.4178119780859901E-2</v>
      </c>
      <c r="BB94" s="14">
        <v>6.2249040046995503E-2</v>
      </c>
      <c r="BC94" s="14">
        <v>0.10564200676124499</v>
      </c>
      <c r="BD94">
        <v>1.5</v>
      </c>
      <c r="BE94">
        <v>129</v>
      </c>
      <c r="BF94" s="14">
        <v>1.4700618855561899E-2</v>
      </c>
      <c r="BG94" s="14">
        <v>4.9218533426982999E-2</v>
      </c>
      <c r="BH94" s="14">
        <v>0.14883832300945801</v>
      </c>
      <c r="BI94">
        <v>1.5</v>
      </c>
    </row>
    <row r="95" spans="1:61" x14ac:dyDescent="0.25">
      <c r="A95" t="s">
        <v>995</v>
      </c>
      <c r="B95">
        <v>181</v>
      </c>
      <c r="C95" s="14">
        <v>0.85089556380167197</v>
      </c>
      <c r="D95" s="14">
        <v>0.28495396293943198</v>
      </c>
      <c r="E95" s="14">
        <v>5.0718325339514203E-2</v>
      </c>
      <c r="F95">
        <v>1.7</v>
      </c>
      <c r="G95">
        <v>603</v>
      </c>
      <c r="H95" s="14">
        <v>0.80213752432496399</v>
      </c>
      <c r="I95" s="14">
        <v>0.49664630702546497</v>
      </c>
      <c r="J95" s="14">
        <v>5.0824323006324203E-2</v>
      </c>
      <c r="K95">
        <v>1</v>
      </c>
      <c r="L95">
        <v>150</v>
      </c>
      <c r="M95" s="14">
        <v>1.5120965982485199E-2</v>
      </c>
      <c r="N95" s="14">
        <v>2.1509730047518699E-2</v>
      </c>
      <c r="O95" s="14">
        <v>0.14782157449679301</v>
      </c>
      <c r="P95">
        <v>1.9</v>
      </c>
      <c r="Q95">
        <v>235</v>
      </c>
      <c r="R95" s="14">
        <v>0.93246744882378996</v>
      </c>
      <c r="S95" s="14">
        <v>0.548223250020065</v>
      </c>
      <c r="T95" s="14">
        <v>5.0090381098279499E-2</v>
      </c>
      <c r="U95">
        <v>1.8</v>
      </c>
      <c r="V95">
        <v>579</v>
      </c>
      <c r="W95" s="14">
        <v>0.217172371862906</v>
      </c>
      <c r="X95" s="14">
        <v>6.2364044747804201E-2</v>
      </c>
      <c r="Y95" s="14">
        <v>7.0590998130804203E-2</v>
      </c>
      <c r="Z95">
        <v>1.1000000000000001</v>
      </c>
      <c r="AA95">
        <v>38</v>
      </c>
      <c r="AB95" s="14">
        <v>6.2423918005787204E-3</v>
      </c>
      <c r="AC95" s="14">
        <v>8.99625192362766E-2</v>
      </c>
      <c r="AD95" s="14">
        <v>0.18183663283388399</v>
      </c>
      <c r="AE95">
        <v>1.9</v>
      </c>
      <c r="AF95">
        <v>307</v>
      </c>
      <c r="AG95" s="14">
        <v>0.74999282844085002</v>
      </c>
      <c r="AH95" s="14">
        <v>0.439465399816931</v>
      </c>
      <c r="AI95" s="14">
        <v>5.2071244448864101E-2</v>
      </c>
      <c r="AJ95">
        <v>1.4</v>
      </c>
      <c r="AK95">
        <v>562</v>
      </c>
      <c r="AL95" s="14">
        <v>0.99064358176147504</v>
      </c>
      <c r="AM95" s="14">
        <v>0.43497116898534699</v>
      </c>
      <c r="AN95" s="14">
        <v>5.00018005529764E-2</v>
      </c>
      <c r="AO95">
        <v>1.1000000000000001</v>
      </c>
      <c r="AP95">
        <v>266</v>
      </c>
      <c r="AQ95" s="14">
        <v>0.12568599580459899</v>
      </c>
      <c r="AR95" s="14">
        <v>0.103700358101163</v>
      </c>
      <c r="AS95" s="14">
        <v>8.3728461785255295E-2</v>
      </c>
      <c r="AT95">
        <v>1.5</v>
      </c>
      <c r="AU95">
        <v>274</v>
      </c>
      <c r="AV95" s="14">
        <v>0.709674280855776</v>
      </c>
      <c r="AW95" s="14">
        <v>0.35860004602777101</v>
      </c>
      <c r="AX95" s="14">
        <v>5.1755269247651899E-2</v>
      </c>
      <c r="AY95">
        <v>1.5</v>
      </c>
      <c r="AZ95">
        <v>507</v>
      </c>
      <c r="BA95" s="14">
        <v>0.42075048273837101</v>
      </c>
      <c r="BB95" s="14">
        <v>0.24171486345144799</v>
      </c>
      <c r="BC95" s="14">
        <v>5.8408440833238803E-2</v>
      </c>
      <c r="BD95">
        <v>1.1000000000000001</v>
      </c>
      <c r="BE95">
        <v>203</v>
      </c>
      <c r="BF95" s="14">
        <v>7.0314189028196E-2</v>
      </c>
      <c r="BG95" s="14">
        <v>0.10270384511864999</v>
      </c>
      <c r="BH95" s="14">
        <v>9.8903244062328297E-2</v>
      </c>
      <c r="BI95">
        <v>1.6</v>
      </c>
    </row>
    <row r="96" spans="1:61" x14ac:dyDescent="0.25">
      <c r="A96" t="s">
        <v>996</v>
      </c>
      <c r="B96">
        <v>466</v>
      </c>
      <c r="C96" s="14">
        <v>0.465688404861269</v>
      </c>
      <c r="D96" s="14">
        <v>0.15595304771278701</v>
      </c>
      <c r="E96" s="14">
        <v>6.1100749937191098E-2</v>
      </c>
      <c r="F96">
        <v>1.2</v>
      </c>
      <c r="G96">
        <v>147</v>
      </c>
      <c r="H96" s="14">
        <v>1.9945029052475999E-2</v>
      </c>
      <c r="I96" s="14">
        <v>6.1745179112296898E-2</v>
      </c>
      <c r="J96" s="14">
        <v>0.13806691992746301</v>
      </c>
      <c r="K96">
        <v>1.5</v>
      </c>
      <c r="L96">
        <v>81</v>
      </c>
      <c r="M96" s="14">
        <v>2.94703799752493E-6</v>
      </c>
      <c r="N96" s="14">
        <v>8.7433460221095297E-5</v>
      </c>
      <c r="O96" s="14">
        <v>0.64347493900522801</v>
      </c>
      <c r="P96">
        <v>2.5</v>
      </c>
      <c r="Q96">
        <v>398</v>
      </c>
      <c r="R96" s="14">
        <v>0.115284702035669</v>
      </c>
      <c r="S96" s="14">
        <v>0.10282523160429601</v>
      </c>
      <c r="T96" s="14">
        <v>8.5099824078839995E-2</v>
      </c>
      <c r="U96">
        <v>1.3</v>
      </c>
      <c r="V96">
        <v>110</v>
      </c>
      <c r="W96" s="14">
        <v>1.8706114663258299E-5</v>
      </c>
      <c r="X96" s="14">
        <v>9.6690943301764294E-5</v>
      </c>
      <c r="Y96" s="14">
        <v>0.56194159600694105</v>
      </c>
      <c r="Z96">
        <v>2.1</v>
      </c>
      <c r="AA96">
        <v>59</v>
      </c>
      <c r="AB96" s="14">
        <v>3.9400786668974898E-5</v>
      </c>
      <c r="AC96" s="14">
        <v>1.87938081813127E-2</v>
      </c>
      <c r="AD96" s="14">
        <v>0.46137353322517999</v>
      </c>
      <c r="AE96">
        <v>1.7</v>
      </c>
      <c r="AF96">
        <v>290</v>
      </c>
      <c r="AG96" s="14">
        <v>7.7889172985270497E-2</v>
      </c>
      <c r="AH96" s="14">
        <v>9.1279796950969397E-2</v>
      </c>
      <c r="AI96" s="14">
        <v>0.123966407354292</v>
      </c>
      <c r="AJ96">
        <v>1.4</v>
      </c>
      <c r="AK96">
        <v>588</v>
      </c>
      <c r="AL96" s="14">
        <v>0.74584130940397397</v>
      </c>
      <c r="AM96" s="14">
        <v>0.32748353918788298</v>
      </c>
      <c r="AN96" s="14">
        <v>5.1381540735325498E-2</v>
      </c>
      <c r="AO96">
        <v>1</v>
      </c>
      <c r="AP96">
        <v>140</v>
      </c>
      <c r="AQ96" s="14">
        <v>1.0263803804722E-4</v>
      </c>
      <c r="AR96" s="14">
        <v>7.8396438241292799E-4</v>
      </c>
      <c r="AS96" s="14">
        <v>0.39832048169338602</v>
      </c>
      <c r="AT96">
        <v>1.6</v>
      </c>
      <c r="AU96">
        <v>184</v>
      </c>
      <c r="AV96" s="14">
        <v>4.2957255767326098E-2</v>
      </c>
      <c r="AW96" s="14">
        <v>4.7792545696002602E-2</v>
      </c>
      <c r="AX96" s="14">
        <v>0.11265682054705101</v>
      </c>
      <c r="AY96">
        <v>1.5</v>
      </c>
      <c r="AZ96">
        <v>82</v>
      </c>
      <c r="BA96" s="14">
        <v>1.0193004307390501E-4</v>
      </c>
      <c r="BB96" s="14">
        <v>7.6124472080733201E-4</v>
      </c>
      <c r="BC96" s="14">
        <v>0.428947620911029</v>
      </c>
      <c r="BD96">
        <v>2.2999999999999998</v>
      </c>
      <c r="BE96">
        <v>104</v>
      </c>
      <c r="BF96" s="14">
        <v>7.1356361778795993E-5</v>
      </c>
      <c r="BG96" s="14">
        <v>1.4675534862959301E-3</v>
      </c>
      <c r="BH96" s="14">
        <v>0.42181457199074801</v>
      </c>
      <c r="BI96">
        <v>1.6</v>
      </c>
    </row>
    <row r="97" spans="1:61" x14ac:dyDescent="0.25">
      <c r="A97" t="s">
        <v>997</v>
      </c>
      <c r="B97">
        <v>197</v>
      </c>
      <c r="C97" s="14">
        <v>0.68361174516237999</v>
      </c>
      <c r="D97" s="14">
        <v>0.22893276705502399</v>
      </c>
      <c r="E97" s="14">
        <v>5.3399370414240803E-2</v>
      </c>
      <c r="F97">
        <v>1.7</v>
      </c>
      <c r="G97">
        <v>174</v>
      </c>
      <c r="H97" s="14">
        <v>0.18261541000266099</v>
      </c>
      <c r="I97" s="14">
        <v>0.15899559687575099</v>
      </c>
      <c r="J97" s="14">
        <v>7.4972033044829203E-2</v>
      </c>
      <c r="K97">
        <v>2</v>
      </c>
      <c r="L97">
        <v>240</v>
      </c>
      <c r="M97" s="14">
        <v>6.0548601573834397E-2</v>
      </c>
      <c r="N97" s="14">
        <v>5.7420673437420501E-2</v>
      </c>
      <c r="O97" s="14">
        <v>0.10310637291319499</v>
      </c>
      <c r="P97">
        <v>2.7</v>
      </c>
      <c r="Q97">
        <v>435</v>
      </c>
      <c r="R97" s="14">
        <v>0.19267185501003301</v>
      </c>
      <c r="S97" s="14">
        <v>0.113277080797011</v>
      </c>
      <c r="T97" s="14">
        <v>7.3135814896967494E-2</v>
      </c>
      <c r="U97">
        <v>1.2</v>
      </c>
      <c r="V97">
        <v>221</v>
      </c>
      <c r="W97" s="14">
        <v>1.2052607015678E-2</v>
      </c>
      <c r="X97" s="14">
        <v>9.1286679065246106E-3</v>
      </c>
      <c r="Y97" s="14">
        <v>0.15716918273880201</v>
      </c>
      <c r="Z97">
        <v>1.6</v>
      </c>
      <c r="AA97">
        <v>244</v>
      </c>
      <c r="AB97" s="14">
        <v>0.49884765559079802</v>
      </c>
      <c r="AC97" s="14">
        <v>0.38132321222111198</v>
      </c>
      <c r="AD97" s="14">
        <v>5.6099933886694202E-2</v>
      </c>
      <c r="AE97">
        <v>1.3</v>
      </c>
      <c r="AF97">
        <v>481</v>
      </c>
      <c r="AG97" s="14">
        <v>0.26243430609886798</v>
      </c>
      <c r="AH97" s="14">
        <v>0.153775866757523</v>
      </c>
      <c r="AI97" s="14">
        <v>7.7192352013893295E-2</v>
      </c>
      <c r="AJ97">
        <v>1.1000000000000001</v>
      </c>
      <c r="AK97">
        <v>173</v>
      </c>
      <c r="AL97" s="14">
        <v>1.9859576834383202E-2</v>
      </c>
      <c r="AM97" s="14">
        <v>3.4319555986726001E-2</v>
      </c>
      <c r="AN97" s="14">
        <v>0.138214981375931</v>
      </c>
      <c r="AO97">
        <v>1.4</v>
      </c>
      <c r="AP97">
        <v>567</v>
      </c>
      <c r="AQ97" s="14">
        <v>0.98997187501780104</v>
      </c>
      <c r="AR97" s="14">
        <v>0.54011073725724601</v>
      </c>
      <c r="AS97" s="14">
        <v>5.0002068423071297E-2</v>
      </c>
      <c r="AT97">
        <v>1</v>
      </c>
      <c r="AU97">
        <v>403</v>
      </c>
      <c r="AV97" s="14">
        <v>9.9155672544295803E-2</v>
      </c>
      <c r="AW97" s="14">
        <v>7.8486263253989996E-2</v>
      </c>
      <c r="AX97" s="14">
        <v>8.8921925525968004E-2</v>
      </c>
      <c r="AY97">
        <v>1.2</v>
      </c>
      <c r="AZ97">
        <v>238</v>
      </c>
      <c r="BA97" s="14">
        <v>2.43871723549123E-2</v>
      </c>
      <c r="BB97" s="14">
        <v>3.5503742116586898E-2</v>
      </c>
      <c r="BC97" s="14">
        <v>0.13118699540988901</v>
      </c>
      <c r="BD97">
        <v>1.2</v>
      </c>
      <c r="BE97">
        <v>141</v>
      </c>
      <c r="BF97" s="14">
        <v>1.2452985296331699E-3</v>
      </c>
      <c r="BG97" s="14">
        <v>1.0888119995367301E-2</v>
      </c>
      <c r="BH97" s="14">
        <v>0.25532454714013603</v>
      </c>
      <c r="BI97">
        <v>1.5</v>
      </c>
    </row>
    <row r="98" spans="1:61" x14ac:dyDescent="0.25">
      <c r="A98" t="s">
        <v>998</v>
      </c>
      <c r="B98">
        <v>438</v>
      </c>
      <c r="C98" s="14">
        <v>0.25929638971985403</v>
      </c>
      <c r="D98" s="14">
        <v>9.0996462244999701E-2</v>
      </c>
      <c r="E98" s="14">
        <v>7.7576240989073106E-2</v>
      </c>
      <c r="F98">
        <v>1.2</v>
      </c>
      <c r="G98">
        <v>491</v>
      </c>
      <c r="H98" s="14">
        <v>0.66652119561803103</v>
      </c>
      <c r="I98" s="14">
        <v>0.412678973766333</v>
      </c>
      <c r="J98" s="14">
        <v>5.24498369297349E-2</v>
      </c>
      <c r="K98">
        <v>1.1000000000000001</v>
      </c>
      <c r="L98">
        <v>529</v>
      </c>
      <c r="M98" s="14">
        <v>0.67882378892291895</v>
      </c>
      <c r="N98" s="14">
        <v>0.32187794674137998</v>
      </c>
      <c r="O98" s="14">
        <v>5.2260616629218097E-2</v>
      </c>
      <c r="P98">
        <v>1.1000000000000001</v>
      </c>
      <c r="Q98">
        <v>366</v>
      </c>
      <c r="R98" s="14">
        <v>6.9787461188456898E-2</v>
      </c>
      <c r="S98" s="14">
        <v>8.2059934277909405E-2</v>
      </c>
      <c r="T98" s="14">
        <v>9.8367035321377694E-2</v>
      </c>
      <c r="U98">
        <v>1.3</v>
      </c>
      <c r="V98">
        <v>414</v>
      </c>
      <c r="W98" s="14">
        <v>9.6180357322352306E-2</v>
      </c>
      <c r="X98" s="14">
        <v>2.7619517420463702E-2</v>
      </c>
      <c r="Y98" s="14">
        <v>8.9711414044095494E-2</v>
      </c>
      <c r="Z98">
        <v>1.3</v>
      </c>
      <c r="AA98">
        <v>606</v>
      </c>
      <c r="AB98" s="14">
        <v>0.99677519942190795</v>
      </c>
      <c r="AC98" s="14">
        <v>0.76194308351664297</v>
      </c>
      <c r="AD98" s="14">
        <v>5.0000213619434297E-2</v>
      </c>
      <c r="AE98">
        <v>1</v>
      </c>
      <c r="AF98">
        <v>570</v>
      </c>
      <c r="AG98" s="14">
        <v>0.74299632726161502</v>
      </c>
      <c r="AH98" s="14">
        <v>0.43536573369819798</v>
      </c>
      <c r="AI98" s="14">
        <v>5.2193775809503698E-2</v>
      </c>
      <c r="AJ98">
        <v>1.1000000000000001</v>
      </c>
      <c r="AK98">
        <v>179</v>
      </c>
      <c r="AL98" s="14">
        <v>2.66890329182858E-2</v>
      </c>
      <c r="AM98" s="14">
        <v>3.5155812023472198E-2</v>
      </c>
      <c r="AN98" s="14">
        <v>0.128255992399021</v>
      </c>
      <c r="AO98">
        <v>1.3</v>
      </c>
      <c r="AP98">
        <v>561</v>
      </c>
      <c r="AQ98" s="14">
        <v>0.94122063278555401</v>
      </c>
      <c r="AR98" s="14">
        <v>0.51351294185645002</v>
      </c>
      <c r="AS98" s="14">
        <v>5.0071213084450998E-2</v>
      </c>
      <c r="AT98">
        <v>1</v>
      </c>
      <c r="AU98">
        <v>188</v>
      </c>
      <c r="AV98" s="14">
        <v>4.0463355237015497E-2</v>
      </c>
      <c r="AW98" s="14">
        <v>4.7792545696002602E-2</v>
      </c>
      <c r="AX98" s="14">
        <v>0.11451881839327201</v>
      </c>
      <c r="AY98">
        <v>1.4</v>
      </c>
      <c r="AZ98">
        <v>622</v>
      </c>
      <c r="BA98" s="14">
        <v>0.851043512158561</v>
      </c>
      <c r="BB98" s="14">
        <v>0.48891177734087399</v>
      </c>
      <c r="BC98" s="14">
        <v>5.0444424276658399E-2</v>
      </c>
      <c r="BD98">
        <v>1</v>
      </c>
      <c r="BE98">
        <v>237</v>
      </c>
      <c r="BF98" s="14">
        <v>5.7588925513744602E-2</v>
      </c>
      <c r="BG98" s="14">
        <v>0.10270384511864999</v>
      </c>
      <c r="BH98" s="14">
        <v>0.10454192206396699</v>
      </c>
      <c r="BI98">
        <v>1.4</v>
      </c>
    </row>
    <row r="99" spans="1:61" x14ac:dyDescent="0.25">
      <c r="A99" t="s">
        <v>999</v>
      </c>
      <c r="B99">
        <v>324</v>
      </c>
      <c r="C99" s="14">
        <v>7.63678396481135E-2</v>
      </c>
      <c r="D99" s="14">
        <v>8.4277747077760895E-2</v>
      </c>
      <c r="E99" s="14">
        <v>0.12485237205277</v>
      </c>
      <c r="F99">
        <v>1.3</v>
      </c>
      <c r="G99">
        <v>599</v>
      </c>
      <c r="H99" s="14">
        <v>0.63566457122084197</v>
      </c>
      <c r="I99" s="14">
        <v>0.39357398479697597</v>
      </c>
      <c r="J99" s="14">
        <v>5.2965749850672698E-2</v>
      </c>
      <c r="K99">
        <v>1</v>
      </c>
      <c r="L99">
        <v>449</v>
      </c>
      <c r="M99" s="14">
        <v>0.21612762621356801</v>
      </c>
      <c r="N99" s="14">
        <v>0.10248125904675801</v>
      </c>
      <c r="O99" s="14">
        <v>7.1297965834398597E-2</v>
      </c>
      <c r="P99">
        <v>1.2</v>
      </c>
      <c r="Q99">
        <v>203</v>
      </c>
      <c r="R99" s="14">
        <v>3.69076721166832E-2</v>
      </c>
      <c r="S99" s="14">
        <v>6.5097105482895906E-2</v>
      </c>
      <c r="T99" s="14">
        <v>0.1174259415606</v>
      </c>
      <c r="U99">
        <v>1.3</v>
      </c>
      <c r="V99">
        <v>534</v>
      </c>
      <c r="W99" s="14">
        <v>0.37389284186428601</v>
      </c>
      <c r="X99" s="14">
        <v>0.107368491308956</v>
      </c>
      <c r="Y99" s="14">
        <v>6.0325719248909698E-2</v>
      </c>
      <c r="Z99">
        <v>1.1000000000000001</v>
      </c>
      <c r="AA99">
        <v>391</v>
      </c>
      <c r="AB99" s="14">
        <v>0.28172679156461899</v>
      </c>
      <c r="AC99" s="14">
        <v>0.25162508658194399</v>
      </c>
      <c r="AD99" s="14">
        <v>6.5893098273744205E-2</v>
      </c>
      <c r="AE99">
        <v>1.2</v>
      </c>
      <c r="AF99">
        <v>400</v>
      </c>
      <c r="AG99" s="14">
        <v>0.33815072000218099</v>
      </c>
      <c r="AH99" s="14">
        <v>0.19814261647418099</v>
      </c>
      <c r="AI99" s="14">
        <v>6.9520975593027196E-2</v>
      </c>
      <c r="AJ99">
        <v>1.2</v>
      </c>
      <c r="AK99">
        <v>458</v>
      </c>
      <c r="AL99" s="14">
        <v>0.141345389191188</v>
      </c>
      <c r="AM99" s="14">
        <v>7.7656842370937298E-2</v>
      </c>
      <c r="AN99" s="14">
        <v>8.0888705736101005E-2</v>
      </c>
      <c r="AO99">
        <v>1.1000000000000001</v>
      </c>
      <c r="AP99">
        <v>218</v>
      </c>
      <c r="AQ99" s="14">
        <v>7.6486747421469197E-3</v>
      </c>
      <c r="AR99" s="14">
        <v>1.9737179684169302E-2</v>
      </c>
      <c r="AS99" s="14">
        <v>0.17363676495073399</v>
      </c>
      <c r="AT99">
        <v>1.3</v>
      </c>
      <c r="AU99">
        <v>301</v>
      </c>
      <c r="AV99" s="14">
        <v>5.8616683445871197E-2</v>
      </c>
      <c r="AW99" s="14">
        <v>5.9238289871058503E-2</v>
      </c>
      <c r="AX99" s="14">
        <v>0.103337315372224</v>
      </c>
      <c r="AY99">
        <v>1.4</v>
      </c>
      <c r="AZ99">
        <v>508</v>
      </c>
      <c r="BA99" s="14">
        <v>0.327461111337497</v>
      </c>
      <c r="BB99" s="14">
        <v>0.188121513961091</v>
      </c>
      <c r="BC99" s="14">
        <v>6.2622638259873506E-2</v>
      </c>
      <c r="BD99">
        <v>1.1000000000000001</v>
      </c>
      <c r="BE99">
        <v>111</v>
      </c>
      <c r="BF99" s="14">
        <v>7.3921565856727102E-5</v>
      </c>
      <c r="BG99" s="14">
        <v>1.4675534862959301E-3</v>
      </c>
      <c r="BH99" s="14">
        <v>0.41950658770361599</v>
      </c>
      <c r="BI99">
        <v>1.5</v>
      </c>
    </row>
    <row r="100" spans="1:61" x14ac:dyDescent="0.25">
      <c r="A100" t="s">
        <v>1000</v>
      </c>
      <c r="B100">
        <v>369</v>
      </c>
      <c r="C100" s="14">
        <v>0.17951230338354299</v>
      </c>
      <c r="D100" s="14">
        <v>9.0996462244999701E-2</v>
      </c>
      <c r="E100" s="14">
        <v>9.0118313566108596E-2</v>
      </c>
      <c r="F100">
        <v>1.3</v>
      </c>
      <c r="G100">
        <v>535</v>
      </c>
      <c r="H100" s="14">
        <v>0.54096546270856205</v>
      </c>
      <c r="I100" s="14">
        <v>0.33494069425143302</v>
      </c>
      <c r="J100" s="14">
        <v>5.4967927915538103E-2</v>
      </c>
      <c r="K100">
        <v>1.1000000000000001</v>
      </c>
      <c r="L100">
        <v>235</v>
      </c>
      <c r="M100" s="14">
        <v>4.1704830771544098E-2</v>
      </c>
      <c r="N100" s="14">
        <v>3.9550367906937403E-2</v>
      </c>
      <c r="O100" s="14">
        <v>0.11410738945021801</v>
      </c>
      <c r="P100">
        <v>1.3</v>
      </c>
      <c r="Q100">
        <v>466</v>
      </c>
      <c r="R100" s="14">
        <v>0.26400614537788802</v>
      </c>
      <c r="S100" s="14">
        <v>0.15521647133838601</v>
      </c>
      <c r="T100" s="14">
        <v>6.6649328709635802E-2</v>
      </c>
      <c r="U100">
        <v>1.2</v>
      </c>
      <c r="V100">
        <v>585</v>
      </c>
      <c r="W100" s="14">
        <v>0.56627584781388896</v>
      </c>
      <c r="X100" s="14">
        <v>0.162613927405827</v>
      </c>
      <c r="Y100" s="14">
        <v>5.4203338241748701E-2</v>
      </c>
      <c r="Z100">
        <v>1.1000000000000001</v>
      </c>
      <c r="AA100">
        <v>316</v>
      </c>
      <c r="AB100" s="14">
        <v>5.39614466105834E-2</v>
      </c>
      <c r="AC100" s="14">
        <v>0.206119792167726</v>
      </c>
      <c r="AD100" s="14">
        <v>0.106425586078193</v>
      </c>
      <c r="AE100">
        <v>1.2</v>
      </c>
      <c r="AF100">
        <v>566</v>
      </c>
      <c r="AG100" s="14">
        <v>0.65350774732725403</v>
      </c>
      <c r="AH100" s="14">
        <v>0.38292905288131501</v>
      </c>
      <c r="AI100" s="14">
        <v>5.4131845870926197E-2</v>
      </c>
      <c r="AJ100">
        <v>1.1000000000000001</v>
      </c>
      <c r="AK100">
        <v>602</v>
      </c>
      <c r="AL100" s="14">
        <v>0.89415273220657299</v>
      </c>
      <c r="AM100" s="14">
        <v>0.392604026654847</v>
      </c>
      <c r="AN100" s="14">
        <v>5.0231982947711501E-2</v>
      </c>
      <c r="AO100">
        <v>1</v>
      </c>
      <c r="AP100">
        <v>137</v>
      </c>
      <c r="AQ100" s="14">
        <v>5.8182811536489E-4</v>
      </c>
      <c r="AR100" s="14">
        <v>2.94071175993375E-3</v>
      </c>
      <c r="AS100" s="14">
        <v>0.29526552448051802</v>
      </c>
      <c r="AT100">
        <v>1.6</v>
      </c>
      <c r="AU100">
        <v>541</v>
      </c>
      <c r="AV100" s="14">
        <v>0.527624350765871</v>
      </c>
      <c r="AW100" s="14">
        <v>0.26660979772559301</v>
      </c>
      <c r="AX100" s="14">
        <v>5.5114763463889598E-2</v>
      </c>
      <c r="AY100">
        <v>1.1000000000000001</v>
      </c>
      <c r="AZ100">
        <v>205</v>
      </c>
      <c r="BA100" s="14">
        <v>3.0917430849138798E-3</v>
      </c>
      <c r="BB100" s="14">
        <v>7.1046407622221601E-3</v>
      </c>
      <c r="BC100" s="14">
        <v>0.21713878926306199</v>
      </c>
      <c r="BD100">
        <v>1.6</v>
      </c>
      <c r="BE100">
        <v>75</v>
      </c>
      <c r="BF100" s="14">
        <v>1.7768535839168801E-4</v>
      </c>
      <c r="BG100" s="14">
        <v>2.8681308124568101E-3</v>
      </c>
      <c r="BH100" s="14">
        <v>0.364022789921082</v>
      </c>
      <c r="BI100">
        <v>1.7</v>
      </c>
    </row>
    <row r="101" spans="1:61" x14ac:dyDescent="0.25">
      <c r="A101" t="s">
        <v>1001</v>
      </c>
      <c r="B101">
        <v>105</v>
      </c>
      <c r="C101" s="14">
        <v>3.64970821372997E-2</v>
      </c>
      <c r="D101" s="14">
        <v>7.3334415877906095E-2</v>
      </c>
      <c r="E101" s="14">
        <v>0.160834954951808</v>
      </c>
      <c r="F101">
        <v>1.4</v>
      </c>
      <c r="G101">
        <v>614</v>
      </c>
      <c r="H101" s="14">
        <v>0.97812090175850697</v>
      </c>
      <c r="I101" s="14">
        <v>0.60560704237292395</v>
      </c>
      <c r="J101" s="14">
        <v>5.0009849726445697E-2</v>
      </c>
      <c r="K101">
        <v>1</v>
      </c>
      <c r="L101">
        <v>371</v>
      </c>
      <c r="M101" s="14">
        <v>9.4608769553807898E-2</v>
      </c>
      <c r="N101" s="14">
        <v>6.9343769858188395E-2</v>
      </c>
      <c r="O101" s="14">
        <v>9.09182830645585E-2</v>
      </c>
      <c r="P101">
        <v>1.4</v>
      </c>
      <c r="Q101">
        <v>194</v>
      </c>
      <c r="R101" s="14">
        <v>4.8021186678747697E-2</v>
      </c>
      <c r="S101" s="14">
        <v>6.7774513861687896E-2</v>
      </c>
      <c r="T101" s="14">
        <v>0.109246852409314</v>
      </c>
      <c r="U101">
        <v>1.4</v>
      </c>
      <c r="V101">
        <v>580</v>
      </c>
      <c r="W101" s="14">
        <v>0.53203231106595905</v>
      </c>
      <c r="X101" s="14">
        <v>0.152780423080429</v>
      </c>
      <c r="Y101" s="14">
        <v>5.50043576192846E-2</v>
      </c>
      <c r="Z101">
        <v>1.1000000000000001</v>
      </c>
      <c r="AA101">
        <v>236</v>
      </c>
      <c r="AB101" s="14">
        <v>0.105514315178503</v>
      </c>
      <c r="AC101" s="14">
        <v>0.229799938362693</v>
      </c>
      <c r="AD101" s="14">
        <v>8.8103741762903101E-2</v>
      </c>
      <c r="AE101">
        <v>1.3</v>
      </c>
      <c r="AF101">
        <v>492</v>
      </c>
      <c r="AG101" s="14">
        <v>0.47805027855001803</v>
      </c>
      <c r="AH101" s="14">
        <v>0.280118087572017</v>
      </c>
      <c r="AI101" s="14">
        <v>6.0482679601836002E-2</v>
      </c>
      <c r="AJ101">
        <v>1.1000000000000001</v>
      </c>
      <c r="AK101">
        <v>475</v>
      </c>
      <c r="AL101" s="14">
        <v>0.468091013884395</v>
      </c>
      <c r="AM101" s="14">
        <v>0.205529111831318</v>
      </c>
      <c r="AN101" s="14">
        <v>5.7040785162589001E-2</v>
      </c>
      <c r="AO101">
        <v>1.1000000000000001</v>
      </c>
      <c r="AP101">
        <v>488</v>
      </c>
      <c r="AQ101" s="14">
        <v>0.45808302693649899</v>
      </c>
      <c r="AR101" s="14">
        <v>0.24992180853547399</v>
      </c>
      <c r="AS101" s="14">
        <v>5.7370119528911002E-2</v>
      </c>
      <c r="AT101">
        <v>1.1000000000000001</v>
      </c>
      <c r="AU101">
        <v>622</v>
      </c>
      <c r="AV101" s="14">
        <v>0.77705194824635604</v>
      </c>
      <c r="AW101" s="14">
        <v>0.39264613629663297</v>
      </c>
      <c r="AX101" s="14">
        <v>5.1012637176495602E-2</v>
      </c>
      <c r="AY101">
        <v>1</v>
      </c>
      <c r="AZ101">
        <v>426</v>
      </c>
      <c r="BA101" s="14">
        <v>0.20470764953107501</v>
      </c>
      <c r="BB101" s="14">
        <v>0.117601484927205</v>
      </c>
      <c r="BC101" s="14">
        <v>7.1835678172547102E-2</v>
      </c>
      <c r="BD101">
        <v>1.2</v>
      </c>
      <c r="BE101">
        <v>336</v>
      </c>
      <c r="BF101" s="14">
        <v>0.106172799319436</v>
      </c>
      <c r="BG101" s="14">
        <v>0.142816812036549</v>
      </c>
      <c r="BH101" s="14">
        <v>8.7945219270610997E-2</v>
      </c>
      <c r="BI101">
        <v>1.2</v>
      </c>
    </row>
    <row r="102" spans="1:61" x14ac:dyDescent="0.25">
      <c r="A102" t="s">
        <v>1002</v>
      </c>
      <c r="B102">
        <v>268</v>
      </c>
      <c r="C102" s="14">
        <v>0.16710115007391099</v>
      </c>
      <c r="D102" s="14">
        <v>9.0996462244999701E-2</v>
      </c>
      <c r="E102" s="14">
        <v>9.2736802278846606E-2</v>
      </c>
      <c r="F102">
        <v>1.4</v>
      </c>
      <c r="G102">
        <v>61</v>
      </c>
      <c r="H102" s="14">
        <v>3.75254381615519E-3</v>
      </c>
      <c r="I102" s="14">
        <v>2.6800845736266999E-2</v>
      </c>
      <c r="J102" s="14">
        <v>0.20341128931309499</v>
      </c>
      <c r="K102">
        <v>2.1</v>
      </c>
      <c r="L102">
        <v>462</v>
      </c>
      <c r="M102" s="14">
        <v>0.63298281951105495</v>
      </c>
      <c r="N102" s="14">
        <v>0.30014152949775702</v>
      </c>
      <c r="O102" s="14">
        <v>5.3013487680777002E-2</v>
      </c>
      <c r="P102">
        <v>1.2</v>
      </c>
      <c r="Q102">
        <v>281</v>
      </c>
      <c r="R102" s="14">
        <v>0.424199511801093</v>
      </c>
      <c r="S102" s="14">
        <v>0.249398555745689</v>
      </c>
      <c r="T102" s="14">
        <v>5.8280607900248999E-2</v>
      </c>
      <c r="U102">
        <v>1.5</v>
      </c>
      <c r="V102">
        <v>313</v>
      </c>
      <c r="W102" s="14">
        <v>0.55853559246031703</v>
      </c>
      <c r="X102" s="14">
        <v>0.160391206223161</v>
      </c>
      <c r="Y102" s="14">
        <v>5.4375924086856403E-2</v>
      </c>
      <c r="Z102">
        <v>1.7</v>
      </c>
      <c r="AA102">
        <v>107</v>
      </c>
      <c r="AB102" s="14">
        <v>0.17748717206098499</v>
      </c>
      <c r="AC102" s="14">
        <v>0.25162508658194399</v>
      </c>
      <c r="AD102" s="14">
        <v>7.5610543073390699E-2</v>
      </c>
      <c r="AE102">
        <v>2.5</v>
      </c>
      <c r="AF102">
        <v>493</v>
      </c>
      <c r="AG102" s="14">
        <v>0.63304872288188696</v>
      </c>
      <c r="AH102" s="14">
        <v>0.37094089377259498</v>
      </c>
      <c r="AI102" s="14">
        <v>5.4680454923735501E-2</v>
      </c>
      <c r="AJ102">
        <v>1.1000000000000001</v>
      </c>
      <c r="AK102">
        <v>480</v>
      </c>
      <c r="AL102" s="14">
        <v>0.54284167177298304</v>
      </c>
      <c r="AM102" s="14">
        <v>0.23835058429915401</v>
      </c>
      <c r="AN102" s="14">
        <v>5.4921325665763597E-2</v>
      </c>
      <c r="AO102">
        <v>1.1000000000000001</v>
      </c>
      <c r="AP102">
        <v>317</v>
      </c>
      <c r="AQ102" s="14">
        <v>0.99551711630049</v>
      </c>
      <c r="AR102" s="14">
        <v>0.54313612053634996</v>
      </c>
      <c r="AS102" s="14">
        <v>5.0000413087491799E-2</v>
      </c>
      <c r="AT102">
        <v>1.3</v>
      </c>
      <c r="AU102">
        <v>380</v>
      </c>
      <c r="AV102" s="14">
        <v>0.287552742360831</v>
      </c>
      <c r="AW102" s="14">
        <v>0.14530106194867401</v>
      </c>
      <c r="AX102" s="14">
        <v>6.5010355083201396E-2</v>
      </c>
      <c r="AY102">
        <v>1.3</v>
      </c>
      <c r="AZ102">
        <v>445</v>
      </c>
      <c r="BA102" s="14">
        <v>0.79384660946707797</v>
      </c>
      <c r="BB102" s="14">
        <v>0.45605301165642798</v>
      </c>
      <c r="BC102" s="14">
        <v>5.0861946189811297E-2</v>
      </c>
      <c r="BD102">
        <v>1.2</v>
      </c>
      <c r="BE102">
        <v>216</v>
      </c>
      <c r="BF102" s="14">
        <v>0.76553592647402402</v>
      </c>
      <c r="BG102" s="14">
        <v>0.514874813602334</v>
      </c>
      <c r="BH102" s="14">
        <v>5.11687530485717E-2</v>
      </c>
      <c r="BI102">
        <v>1.5</v>
      </c>
    </row>
    <row r="103" spans="1:61" x14ac:dyDescent="0.25">
      <c r="A103" t="s">
        <v>1003</v>
      </c>
      <c r="B103">
        <v>488</v>
      </c>
      <c r="C103" s="14">
        <v>0.36154157261066</v>
      </c>
      <c r="D103" s="14">
        <v>0.121075615228821</v>
      </c>
      <c r="E103" s="14">
        <v>6.76370778130852E-2</v>
      </c>
      <c r="F103">
        <v>1.1000000000000001</v>
      </c>
      <c r="G103">
        <v>153</v>
      </c>
      <c r="H103" s="14">
        <v>3.6560805420742498E-2</v>
      </c>
      <c r="I103" s="14">
        <v>9.0547011919777903E-2</v>
      </c>
      <c r="J103" s="14">
        <v>0.118169066785411</v>
      </c>
      <c r="K103">
        <v>1.4</v>
      </c>
      <c r="L103">
        <v>223</v>
      </c>
      <c r="M103" s="14">
        <v>4.7104766327452502E-2</v>
      </c>
      <c r="N103" s="14">
        <v>4.46713439176026E-2</v>
      </c>
      <c r="O103" s="14">
        <v>0.11043306963940799</v>
      </c>
      <c r="P103">
        <v>1.5</v>
      </c>
      <c r="Q103">
        <v>423</v>
      </c>
      <c r="R103" s="14">
        <v>0.20223067176119</v>
      </c>
      <c r="S103" s="14">
        <v>0.118896971970988</v>
      </c>
      <c r="T103" s="14">
        <v>7.2094933047600604E-2</v>
      </c>
      <c r="U103">
        <v>1.2</v>
      </c>
      <c r="V103">
        <v>418</v>
      </c>
      <c r="W103" s="14">
        <v>0.24134990860574301</v>
      </c>
      <c r="X103" s="14">
        <v>6.9306958205846494E-2</v>
      </c>
      <c r="Y103" s="14">
        <v>6.8427331444202905E-2</v>
      </c>
      <c r="Z103">
        <v>1.3</v>
      </c>
      <c r="AA103">
        <v>566</v>
      </c>
      <c r="AB103" s="14">
        <v>0.90605958594973302</v>
      </c>
      <c r="AC103" s="14">
        <v>0.69259932948646596</v>
      </c>
      <c r="AD103" s="14">
        <v>5.0182469614536901E-2</v>
      </c>
      <c r="AE103">
        <v>1</v>
      </c>
      <c r="AF103">
        <v>443</v>
      </c>
      <c r="AG103" s="14">
        <v>0.24369839098714199</v>
      </c>
      <c r="AH103" s="14">
        <v>0.14279737987968399</v>
      </c>
      <c r="AI103" s="14">
        <v>7.9583531756480003E-2</v>
      </c>
      <c r="AJ103">
        <v>1.2</v>
      </c>
      <c r="AK103">
        <v>618</v>
      </c>
      <c r="AL103" s="14">
        <v>0.91904298521566197</v>
      </c>
      <c r="AM103" s="14">
        <v>0.40353282349664799</v>
      </c>
      <c r="AN103" s="14">
        <v>5.0135335675268997E-2</v>
      </c>
      <c r="AO103">
        <v>1</v>
      </c>
      <c r="AP103">
        <v>270</v>
      </c>
      <c r="AQ103" s="14">
        <v>0.178874534341571</v>
      </c>
      <c r="AR103" s="14">
        <v>0.103700358101163</v>
      </c>
      <c r="AS103" s="14">
        <v>7.5435511779849695E-2</v>
      </c>
      <c r="AT103">
        <v>1.5</v>
      </c>
      <c r="AU103">
        <v>455</v>
      </c>
      <c r="AV103" s="14">
        <v>0.20715115356047301</v>
      </c>
      <c r="AW103" s="14">
        <v>0.104673954242662</v>
      </c>
      <c r="AX103" s="14">
        <v>7.1583932906526399E-2</v>
      </c>
      <c r="AY103">
        <v>1.2</v>
      </c>
      <c r="AZ103">
        <v>269</v>
      </c>
      <c r="BA103" s="14">
        <v>9.88024903618238E-2</v>
      </c>
      <c r="BB103" s="14">
        <v>9.0268277876961303E-2</v>
      </c>
      <c r="BC103" s="14">
        <v>8.9014099818013198E-2</v>
      </c>
      <c r="BD103">
        <v>1.7</v>
      </c>
      <c r="BE103">
        <v>222</v>
      </c>
      <c r="BF103" s="14">
        <v>0.190615215737935</v>
      </c>
      <c r="BG103" s="14">
        <v>0.154269043884111</v>
      </c>
      <c r="BH103" s="14">
        <v>7.4020302147700001E-2</v>
      </c>
      <c r="BI103">
        <v>1.5</v>
      </c>
    </row>
    <row r="104" spans="1:61" x14ac:dyDescent="0.25">
      <c r="A104" t="s">
        <v>1004</v>
      </c>
      <c r="B104">
        <v>307</v>
      </c>
      <c r="C104" s="14">
        <v>8.9767544147008105E-2</v>
      </c>
      <c r="D104" s="14">
        <v>8.9964779985270305E-2</v>
      </c>
      <c r="E104" s="14">
        <v>0.117707360336249</v>
      </c>
      <c r="F104">
        <v>1.4</v>
      </c>
      <c r="G104">
        <v>621</v>
      </c>
      <c r="H104" s="14">
        <v>0.69357528765174203</v>
      </c>
      <c r="I104" s="14">
        <v>0.42942961127051499</v>
      </c>
      <c r="J104" s="14">
        <v>5.2045552806600802E-2</v>
      </c>
      <c r="K104">
        <v>1</v>
      </c>
      <c r="L104">
        <v>236</v>
      </c>
      <c r="M104" s="14">
        <v>4.1441253061556403E-2</v>
      </c>
      <c r="N104" s="14">
        <v>3.93004065665069E-2</v>
      </c>
      <c r="O104" s="14">
        <v>0.114300887304747</v>
      </c>
      <c r="P104">
        <v>1.3</v>
      </c>
      <c r="Q104">
        <v>329</v>
      </c>
      <c r="R104" s="14">
        <v>0.13674639302369601</v>
      </c>
      <c r="S104" s="14">
        <v>0.10282523160429601</v>
      </c>
      <c r="T104" s="14">
        <v>8.0939033129738006E-2</v>
      </c>
      <c r="U104">
        <v>1.4</v>
      </c>
      <c r="V104">
        <v>180</v>
      </c>
      <c r="W104" s="14">
        <v>6.7397214926505598E-3</v>
      </c>
      <c r="X104" s="14">
        <v>5.8062122149781801E-3</v>
      </c>
      <c r="Y104" s="14">
        <v>0.18115529185783599</v>
      </c>
      <c r="Z104">
        <v>1.8</v>
      </c>
      <c r="AA104">
        <v>276</v>
      </c>
      <c r="AB104" s="14">
        <v>0.26722823871726398</v>
      </c>
      <c r="AC104" s="14">
        <v>0.25162508658194399</v>
      </c>
      <c r="AD104" s="14">
        <v>6.6931934859185693E-2</v>
      </c>
      <c r="AE104">
        <v>1.3</v>
      </c>
      <c r="AF104">
        <v>581</v>
      </c>
      <c r="AG104" s="14">
        <v>0.75470846853124096</v>
      </c>
      <c r="AH104" s="14">
        <v>0.44222857378224001</v>
      </c>
      <c r="AI104" s="14">
        <v>5.1990871904746903E-2</v>
      </c>
      <c r="AJ104">
        <v>1</v>
      </c>
      <c r="AK104">
        <v>605</v>
      </c>
      <c r="AL104" s="14">
        <v>0.786998753016658</v>
      </c>
      <c r="AM104" s="14">
        <v>0.345554923982831</v>
      </c>
      <c r="AN104" s="14">
        <v>5.0958911346021797E-2</v>
      </c>
      <c r="AO104">
        <v>1</v>
      </c>
      <c r="AP104">
        <v>215</v>
      </c>
      <c r="AQ104" s="14">
        <v>4.6394212971440099E-2</v>
      </c>
      <c r="AR104" s="14">
        <v>5.0623685793141603E-2</v>
      </c>
      <c r="AS104" s="14">
        <v>0.110887425533164</v>
      </c>
      <c r="AT104">
        <v>1.4</v>
      </c>
      <c r="AU104">
        <v>568</v>
      </c>
      <c r="AV104" s="14">
        <v>0.61015219052763203</v>
      </c>
      <c r="AW104" s="14">
        <v>0.30831130493176201</v>
      </c>
      <c r="AX104" s="14">
        <v>5.3310894591743201E-2</v>
      </c>
      <c r="AY104">
        <v>1.1000000000000001</v>
      </c>
      <c r="AZ104">
        <v>322</v>
      </c>
      <c r="BA104" s="14">
        <v>5.0356896839626901E-2</v>
      </c>
      <c r="BB104" s="14">
        <v>5.7858569117781998E-2</v>
      </c>
      <c r="BC104" s="14">
        <v>0.107816931280152</v>
      </c>
      <c r="BD104">
        <v>1.4</v>
      </c>
      <c r="BE104">
        <v>272</v>
      </c>
      <c r="BF104" s="14">
        <v>9.7972291694179994E-2</v>
      </c>
      <c r="BG104" s="14">
        <v>0.13178601729789899</v>
      </c>
      <c r="BH104" s="14">
        <v>9.0009891236761494E-2</v>
      </c>
      <c r="BI104">
        <v>1.3</v>
      </c>
    </row>
    <row r="105" spans="1:61" x14ac:dyDescent="0.25">
      <c r="A105" t="s">
        <v>1005</v>
      </c>
      <c r="B105">
        <v>579</v>
      </c>
      <c r="C105" s="14">
        <v>0.59370973932128102</v>
      </c>
      <c r="D105" s="14">
        <v>0.19882574343138701</v>
      </c>
      <c r="E105" s="14">
        <v>5.5860575441829499E-2</v>
      </c>
      <c r="F105">
        <v>1.1000000000000001</v>
      </c>
      <c r="G105">
        <v>332</v>
      </c>
      <c r="H105" s="14">
        <v>0.19836688740689501</v>
      </c>
      <c r="I105" s="14">
        <v>0.15899559687575099</v>
      </c>
      <c r="J105" s="14">
        <v>7.3145651586018198E-2</v>
      </c>
      <c r="K105">
        <v>1.3</v>
      </c>
      <c r="L105">
        <v>465</v>
      </c>
      <c r="M105" s="14">
        <v>0.336269174428944</v>
      </c>
      <c r="N105" s="14">
        <v>0.159448789485334</v>
      </c>
      <c r="O105" s="14">
        <v>6.2563450717417202E-2</v>
      </c>
      <c r="P105">
        <v>1.2</v>
      </c>
      <c r="Q105">
        <v>425</v>
      </c>
      <c r="R105" s="14">
        <v>0.41317659852951899</v>
      </c>
      <c r="S105" s="14">
        <v>0.24291788197412301</v>
      </c>
      <c r="T105" s="14">
        <v>5.8695126594669501E-2</v>
      </c>
      <c r="U105">
        <v>1.2</v>
      </c>
      <c r="V105">
        <v>533</v>
      </c>
      <c r="W105" s="14">
        <v>0.66284974556445198</v>
      </c>
      <c r="X105" s="14">
        <v>0.190346455393264</v>
      </c>
      <c r="Y105" s="14">
        <v>5.2413017098395402E-2</v>
      </c>
      <c r="Z105">
        <v>1.1000000000000001</v>
      </c>
      <c r="AA105">
        <v>474</v>
      </c>
      <c r="AB105" s="14">
        <v>0.64101399734217301</v>
      </c>
      <c r="AC105" s="14">
        <v>0.48999632213510902</v>
      </c>
      <c r="AD105" s="14">
        <v>5.28719404836656E-2</v>
      </c>
      <c r="AE105">
        <v>1.1000000000000001</v>
      </c>
      <c r="AF105">
        <v>589</v>
      </c>
      <c r="AG105" s="14">
        <v>0.91331928471690804</v>
      </c>
      <c r="AH105" s="14">
        <v>0.53516808347759304</v>
      </c>
      <c r="AI105" s="14">
        <v>5.0240584144730302E-2</v>
      </c>
      <c r="AJ105">
        <v>1</v>
      </c>
      <c r="AK105">
        <v>384</v>
      </c>
      <c r="AL105" s="14">
        <v>6.0689685233837498E-2</v>
      </c>
      <c r="AM105" s="14">
        <v>5.32951786445253E-2</v>
      </c>
      <c r="AN105" s="14">
        <v>0.103040033046052</v>
      </c>
      <c r="AO105">
        <v>1.2</v>
      </c>
      <c r="AP105">
        <v>588</v>
      </c>
      <c r="AQ105" s="14">
        <v>0.99637296367077999</v>
      </c>
      <c r="AR105" s="14">
        <v>0.54360305537138098</v>
      </c>
      <c r="AS105" s="14">
        <v>5.0000270312019E-2</v>
      </c>
      <c r="AT105">
        <v>1</v>
      </c>
      <c r="AU105">
        <v>451</v>
      </c>
      <c r="AV105" s="14">
        <v>0.162315584185422</v>
      </c>
      <c r="AW105" s="14">
        <v>8.2018437937088198E-2</v>
      </c>
      <c r="AX105" s="14">
        <v>7.6944173598361906E-2</v>
      </c>
      <c r="AY105">
        <v>1.2</v>
      </c>
      <c r="AZ105">
        <v>613</v>
      </c>
      <c r="BA105" s="14">
        <v>0.92619168769027105</v>
      </c>
      <c r="BB105" s="14">
        <v>0.53208328095758595</v>
      </c>
      <c r="BC105" s="14">
        <v>5.0108017248161697E-2</v>
      </c>
      <c r="BD105">
        <v>1</v>
      </c>
      <c r="BE105">
        <v>382</v>
      </c>
      <c r="BF105" s="14">
        <v>0.109952013918621</v>
      </c>
      <c r="BG105" s="14">
        <v>0.14790036813111501</v>
      </c>
      <c r="BH105" s="14">
        <v>8.7058005369321206E-2</v>
      </c>
      <c r="BI105">
        <v>1.2</v>
      </c>
    </row>
    <row r="106" spans="1:61" x14ac:dyDescent="0.25">
      <c r="A106" t="s">
        <v>1006</v>
      </c>
      <c r="B106">
        <v>521</v>
      </c>
      <c r="C106" s="14">
        <v>0.52022488003485001</v>
      </c>
      <c r="D106" s="14">
        <v>0.17421661070050301</v>
      </c>
      <c r="E106" s="14">
        <v>5.8571173237983998E-2</v>
      </c>
      <c r="F106">
        <v>1.1000000000000001</v>
      </c>
      <c r="G106">
        <v>439</v>
      </c>
      <c r="H106" s="14">
        <v>0.17791142278302199</v>
      </c>
      <c r="I106" s="14">
        <v>0.15899559687575099</v>
      </c>
      <c r="J106" s="14">
        <v>7.5556835167358199E-2</v>
      </c>
      <c r="K106">
        <v>1.2</v>
      </c>
      <c r="L106">
        <v>470</v>
      </c>
      <c r="M106" s="14">
        <v>0.26527046244962599</v>
      </c>
      <c r="N106" s="14">
        <v>0.12578332282653301</v>
      </c>
      <c r="O106" s="14">
        <v>6.7078079496433393E-2</v>
      </c>
      <c r="P106">
        <v>1.2</v>
      </c>
      <c r="Q106">
        <v>557</v>
      </c>
      <c r="R106" s="14">
        <v>0.58169300547452596</v>
      </c>
      <c r="S106" s="14">
        <v>0.34199331073426797</v>
      </c>
      <c r="T106" s="14">
        <v>5.3873524347311297E-2</v>
      </c>
      <c r="U106">
        <v>1.1000000000000001</v>
      </c>
      <c r="V106">
        <v>584</v>
      </c>
      <c r="W106" s="14">
        <v>0.66559190783296995</v>
      </c>
      <c r="X106" s="14">
        <v>0.19113390514551701</v>
      </c>
      <c r="Y106" s="14">
        <v>5.2371031068155702E-2</v>
      </c>
      <c r="Z106">
        <v>1.1000000000000001</v>
      </c>
      <c r="AA106">
        <v>603</v>
      </c>
      <c r="AB106" s="14">
        <v>0.96338446097340402</v>
      </c>
      <c r="AC106" s="14">
        <v>0.73641893100050304</v>
      </c>
      <c r="AD106" s="14">
        <v>5.0027599330942897E-2</v>
      </c>
      <c r="AE106">
        <v>1</v>
      </c>
      <c r="AF106">
        <v>158</v>
      </c>
      <c r="AG106" s="14">
        <v>2.7442793290880198E-2</v>
      </c>
      <c r="AH106" s="14">
        <v>6.03275622235366E-2</v>
      </c>
      <c r="AI106" s="14">
        <v>0.17620195022223401</v>
      </c>
      <c r="AJ106">
        <v>1.5</v>
      </c>
      <c r="AK106">
        <v>172</v>
      </c>
      <c r="AL106" s="14">
        <v>2.6307453624608901E-2</v>
      </c>
      <c r="AM106" s="14">
        <v>3.4653181225210397E-2</v>
      </c>
      <c r="AN106" s="14">
        <v>0.12873026447101599</v>
      </c>
      <c r="AO106">
        <v>1.4</v>
      </c>
      <c r="AP106">
        <v>117</v>
      </c>
      <c r="AQ106" s="14">
        <v>1.4187326567456299E-3</v>
      </c>
      <c r="AR106" s="14">
        <v>5.4182440166234604E-3</v>
      </c>
      <c r="AS106" s="14">
        <v>0.24881811706035001</v>
      </c>
      <c r="AT106">
        <v>1.8</v>
      </c>
      <c r="AU106">
        <v>557</v>
      </c>
      <c r="AV106" s="14">
        <v>0.40083329471754098</v>
      </c>
      <c r="AW106" s="14">
        <v>0.20254198554559799</v>
      </c>
      <c r="AX106" s="14">
        <v>5.9180630007838401E-2</v>
      </c>
      <c r="AY106">
        <v>1.1000000000000001</v>
      </c>
      <c r="AZ106">
        <v>446</v>
      </c>
      <c r="BA106" s="14">
        <v>0.157272240034979</v>
      </c>
      <c r="BB106" s="14">
        <v>9.0350551180227404E-2</v>
      </c>
      <c r="BC106" s="14">
        <v>7.7665868833599105E-2</v>
      </c>
      <c r="BD106">
        <v>1.2</v>
      </c>
      <c r="BE106">
        <v>176</v>
      </c>
      <c r="BF106" s="14">
        <v>2.39930642043749E-2</v>
      </c>
      <c r="BG106" s="14">
        <v>6.4547849592767895E-2</v>
      </c>
      <c r="BH106" s="14">
        <v>0.131789582985051</v>
      </c>
      <c r="BI106">
        <v>1.3</v>
      </c>
    </row>
    <row r="107" spans="1:61" x14ac:dyDescent="0.25">
      <c r="A107" t="s">
        <v>1007</v>
      </c>
      <c r="B107">
        <v>334</v>
      </c>
      <c r="C107" s="14">
        <v>0.144461029649085</v>
      </c>
      <c r="D107" s="14">
        <v>9.0996462244999701E-2</v>
      </c>
      <c r="E107" s="14">
        <v>9.8226972704408902E-2</v>
      </c>
      <c r="F107">
        <v>1.3</v>
      </c>
      <c r="G107">
        <v>75</v>
      </c>
      <c r="H107" s="14">
        <v>3.7068424633291901E-2</v>
      </c>
      <c r="I107" s="14">
        <v>9.1804188898251704E-2</v>
      </c>
      <c r="J107" s="14">
        <v>0.11773927891156701</v>
      </c>
      <c r="K107">
        <v>1.9</v>
      </c>
      <c r="L107">
        <v>225</v>
      </c>
      <c r="M107" s="14">
        <v>4.5502742737803303E-2</v>
      </c>
      <c r="N107" s="14">
        <v>4.3152080532665102E-2</v>
      </c>
      <c r="O107" s="14">
        <v>0.111469203787053</v>
      </c>
      <c r="P107">
        <v>1.5</v>
      </c>
      <c r="Q107">
        <v>284</v>
      </c>
      <c r="R107" s="14">
        <v>0.39313901874280799</v>
      </c>
      <c r="S107" s="14">
        <v>0.231137237912967</v>
      </c>
      <c r="T107" s="14">
        <v>5.94952926266724E-2</v>
      </c>
      <c r="U107">
        <v>1.4</v>
      </c>
      <c r="V107">
        <v>537</v>
      </c>
      <c r="W107" s="14">
        <v>0.62040246021754097</v>
      </c>
      <c r="X107" s="14">
        <v>0.17815713140103601</v>
      </c>
      <c r="Y107" s="14">
        <v>5.3122139507099202E-2</v>
      </c>
      <c r="Z107">
        <v>1.1000000000000001</v>
      </c>
      <c r="AA107">
        <v>253</v>
      </c>
      <c r="AB107" s="14">
        <v>0.53979568796875099</v>
      </c>
      <c r="AC107" s="14">
        <v>0.41262422178885699</v>
      </c>
      <c r="AD107" s="14">
        <v>5.4997140495362598E-2</v>
      </c>
      <c r="AE107">
        <v>1.3</v>
      </c>
      <c r="AF107">
        <v>63</v>
      </c>
      <c r="AG107" s="14">
        <v>4.6528629319431098E-4</v>
      </c>
      <c r="AH107" s="14">
        <v>6.3180283396836604E-3</v>
      </c>
      <c r="AI107" s="14">
        <v>0.48054635128708301</v>
      </c>
      <c r="AJ107">
        <v>2.1</v>
      </c>
      <c r="AK107">
        <v>95</v>
      </c>
      <c r="AL107" s="14">
        <v>1.23203475310607E-3</v>
      </c>
      <c r="AM107" s="14">
        <v>4.86864949200608E-3</v>
      </c>
      <c r="AN107" s="14">
        <v>0.25586329719344503</v>
      </c>
      <c r="AO107">
        <v>1.8</v>
      </c>
      <c r="AP107">
        <v>201</v>
      </c>
      <c r="AQ107" s="14">
        <v>2.5513289035040299E-2</v>
      </c>
      <c r="AR107" s="14">
        <v>4.1758766178054497E-2</v>
      </c>
      <c r="AS107" s="14">
        <v>0.12974352693270599</v>
      </c>
      <c r="AT107">
        <v>1.4</v>
      </c>
      <c r="AU107">
        <v>461</v>
      </c>
      <c r="AV107" s="14">
        <v>0.20526932868205799</v>
      </c>
      <c r="AW107" s="14">
        <v>0.10372306380430101</v>
      </c>
      <c r="AX107" s="14">
        <v>7.1777462038944695E-2</v>
      </c>
      <c r="AY107">
        <v>1.2</v>
      </c>
      <c r="AZ107">
        <v>227</v>
      </c>
      <c r="BA107" s="14">
        <v>6.5054695024596701E-3</v>
      </c>
      <c r="BB107" s="14">
        <v>1.49491799723247E-2</v>
      </c>
      <c r="BC107" s="14">
        <v>0.18269237902004801</v>
      </c>
      <c r="BD107">
        <v>1.5</v>
      </c>
      <c r="BE107">
        <v>325</v>
      </c>
      <c r="BF107" s="14">
        <v>8.3829803405550296E-2</v>
      </c>
      <c r="BG107" s="14">
        <v>0.112762452838893</v>
      </c>
      <c r="BH107" s="14">
        <v>9.4115149773127599E-2</v>
      </c>
      <c r="BI107">
        <v>1.3</v>
      </c>
    </row>
    <row r="108" spans="1:61" x14ac:dyDescent="0.25">
      <c r="A108" t="s">
        <v>1008</v>
      </c>
      <c r="B108">
        <v>543</v>
      </c>
      <c r="C108" s="14">
        <v>0.41341541628195999</v>
      </c>
      <c r="D108" s="14">
        <v>0.13844749722688399</v>
      </c>
      <c r="E108" s="14">
        <v>6.4052567565466706E-2</v>
      </c>
      <c r="F108">
        <v>1.1000000000000001</v>
      </c>
      <c r="G108">
        <v>283</v>
      </c>
      <c r="H108" s="14">
        <v>0.486974305692494</v>
      </c>
      <c r="I108" s="14">
        <v>0.301511876959002</v>
      </c>
      <c r="J108" s="14">
        <v>5.6450900444915499E-2</v>
      </c>
      <c r="K108">
        <v>1.4</v>
      </c>
      <c r="L108">
        <v>316</v>
      </c>
      <c r="M108" s="14">
        <v>0.40930631945303197</v>
      </c>
      <c r="N108" s="14">
        <v>0.19408082015342101</v>
      </c>
      <c r="O108" s="14">
        <v>5.9161113247549198E-2</v>
      </c>
      <c r="P108">
        <v>1.5</v>
      </c>
      <c r="Q108">
        <v>185</v>
      </c>
      <c r="R108" s="14">
        <v>1.54444660686109E-2</v>
      </c>
      <c r="S108" s="14">
        <v>3.63209049008145E-2</v>
      </c>
      <c r="T108" s="14">
        <v>0.14764879744263701</v>
      </c>
      <c r="U108">
        <v>1.5</v>
      </c>
      <c r="V108">
        <v>224</v>
      </c>
      <c r="W108" s="14">
        <v>6.6297824428814796E-3</v>
      </c>
      <c r="X108" s="14">
        <v>5.7115006672727696E-3</v>
      </c>
      <c r="Y108" s="14">
        <v>0.18186879083176</v>
      </c>
      <c r="Z108">
        <v>1.6</v>
      </c>
      <c r="AA108">
        <v>541</v>
      </c>
      <c r="AB108" s="14">
        <v>0.83851676373730699</v>
      </c>
      <c r="AC108" s="14">
        <v>0.64096904589213199</v>
      </c>
      <c r="AD108" s="14">
        <v>5.05447550712501E-2</v>
      </c>
      <c r="AE108">
        <v>1.1000000000000001</v>
      </c>
      <c r="AF108">
        <v>591</v>
      </c>
      <c r="AG108" s="14">
        <v>0.729243544607028</v>
      </c>
      <c r="AH108" s="14">
        <v>0.42730716047096001</v>
      </c>
      <c r="AI108" s="14">
        <v>5.2446252011612397E-2</v>
      </c>
      <c r="AJ108">
        <v>1</v>
      </c>
      <c r="AK108">
        <v>77</v>
      </c>
      <c r="AL108" s="14">
        <v>1.4820502044021701E-4</v>
      </c>
      <c r="AM108" s="14">
        <v>1.10625406252347E-3</v>
      </c>
      <c r="AN108" s="14">
        <v>0.37519711197322297</v>
      </c>
      <c r="AO108">
        <v>1.8</v>
      </c>
      <c r="AP108">
        <v>164</v>
      </c>
      <c r="AQ108" s="14">
        <v>9.0972906819397604E-4</v>
      </c>
      <c r="AR108" s="14">
        <v>3.9706537135129E-3</v>
      </c>
      <c r="AS108" s="14">
        <v>0.27139885476400799</v>
      </c>
      <c r="AT108">
        <v>1.5</v>
      </c>
      <c r="AU108">
        <v>112</v>
      </c>
      <c r="AV108" s="14">
        <v>4.8138415248069003E-3</v>
      </c>
      <c r="AW108" s="14">
        <v>1.4594671152105301E-2</v>
      </c>
      <c r="AX108" s="14">
        <v>0.196144959396646</v>
      </c>
      <c r="AY108">
        <v>1.8</v>
      </c>
      <c r="AZ108">
        <v>221</v>
      </c>
      <c r="BA108" s="14">
        <v>2.2885667615361802E-2</v>
      </c>
      <c r="BB108" s="14">
        <v>3.5503742116586898E-2</v>
      </c>
      <c r="BC108" s="14">
        <v>0.13339489708517899</v>
      </c>
      <c r="BD108">
        <v>1.5</v>
      </c>
      <c r="BE108">
        <v>374</v>
      </c>
      <c r="BF108" s="14">
        <v>7.6352038542397693E-2</v>
      </c>
      <c r="BG108" s="14">
        <v>0.10270384511864999</v>
      </c>
      <c r="BH108" s="14">
        <v>9.6638913282863295E-2</v>
      </c>
      <c r="BI108">
        <v>1.2</v>
      </c>
    </row>
  </sheetData>
  <mergeCells count="12">
    <mergeCell ref="BE1:BI1"/>
    <mergeCell ref="B1:F1"/>
    <mergeCell ref="G1:K1"/>
    <mergeCell ref="L1:P1"/>
    <mergeCell ref="Q1:U1"/>
    <mergeCell ref="V1:Z1"/>
    <mergeCell ref="AA1:AE1"/>
    <mergeCell ref="AP1:AT1"/>
    <mergeCell ref="AF1:AJ1"/>
    <mergeCell ref="AK1:AO1"/>
    <mergeCell ref="AU1:AY1"/>
    <mergeCell ref="AZ1:BD1"/>
  </mergeCells>
  <conditionalFormatting sqref="C2">
    <cfRule type="cellIs" dxfId="61" priority="19" operator="lessThan">
      <formula>0.05</formula>
    </cfRule>
  </conditionalFormatting>
  <conditionalFormatting sqref="H2">
    <cfRule type="cellIs" dxfId="60" priority="18" operator="lessThan">
      <formula>0.05</formula>
    </cfRule>
  </conditionalFormatting>
  <conditionalFormatting sqref="M2">
    <cfRule type="cellIs" dxfId="59" priority="17" operator="lessThan">
      <formula>0.05</formula>
    </cfRule>
  </conditionalFormatting>
  <conditionalFormatting sqref="R2">
    <cfRule type="cellIs" dxfId="58" priority="16" operator="lessThan">
      <formula>0.05</formula>
    </cfRule>
  </conditionalFormatting>
  <conditionalFormatting sqref="W2">
    <cfRule type="cellIs" dxfId="57" priority="15" operator="lessThan">
      <formula>0.05</formula>
    </cfRule>
  </conditionalFormatting>
  <conditionalFormatting sqref="AB2">
    <cfRule type="cellIs" dxfId="56" priority="14" operator="lessThan">
      <formula>0.05</formula>
    </cfRule>
  </conditionalFormatting>
  <conditionalFormatting sqref="AG2">
    <cfRule type="cellIs" dxfId="55" priority="13" operator="lessThan">
      <formula>0.05</formula>
    </cfRule>
  </conditionalFormatting>
  <conditionalFormatting sqref="AL2">
    <cfRule type="cellIs" dxfId="54" priority="12" operator="lessThan">
      <formula>0.05</formula>
    </cfRule>
  </conditionalFormatting>
  <conditionalFormatting sqref="AQ2">
    <cfRule type="cellIs" dxfId="53" priority="11" operator="lessThan">
      <formula>0.05</formula>
    </cfRule>
  </conditionalFormatting>
  <conditionalFormatting sqref="AV2">
    <cfRule type="cellIs" dxfId="52" priority="10" operator="lessThan">
      <formula>0.05</formula>
    </cfRule>
  </conditionalFormatting>
  <conditionalFormatting sqref="BA2">
    <cfRule type="cellIs" dxfId="51" priority="9" operator="lessThan">
      <formula>0.05</formula>
    </cfRule>
  </conditionalFormatting>
  <conditionalFormatting sqref="BF2">
    <cfRule type="cellIs" dxfId="50" priority="8" operator="lessThan">
      <formula>0.05</formula>
    </cfRule>
  </conditionalFormatting>
  <conditionalFormatting sqref="C1:C1048576 H1:H1048576 M1:M1048576 R1:R1048576 W1:W1048576 AB1:AB1048576 AV1:AV1048576 AQ1:AQ1048576 AL1:AL1048576 AG1:AG1048576 BF1:BF1048576 BA1:BA1048576">
    <cfRule type="cellIs" dxfId="49" priority="1" operator="lessThan">
      <formula>0.05</formula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Workbook Key</vt:lpstr>
      <vt:lpstr>Replication information</vt:lpstr>
      <vt:lpstr>heatmap</vt:lpstr>
      <vt:lpstr>TABLE S2 yields and rates</vt:lpstr>
      <vt:lpstr>TABLE S3 mem stats</vt:lpstr>
      <vt:lpstr>mem acc</vt:lpstr>
      <vt:lpstr>mem spark shade</vt:lpstr>
      <vt:lpstr>mem nutrientps</vt:lpstr>
      <vt:lpstr>mem rateps</vt:lpstr>
      <vt:lpstr>TABLE S4 cyt stats</vt:lpstr>
      <vt:lpstr>cyt acc</vt:lpstr>
      <vt:lpstr>cyt spark shade</vt:lpstr>
      <vt:lpstr>cyt nutrientps</vt:lpstr>
      <vt:lpstr>cyt rateps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Folsom, James</dc:creator>
  <cp:lastModifiedBy>Carlson, Ross</cp:lastModifiedBy>
  <dcterms:created xsi:type="dcterms:W3CDTF">2013-11-13T21:25:25Z</dcterms:created>
  <dcterms:modified xsi:type="dcterms:W3CDTF">2014-05-07T15:10:06Z</dcterms:modified>
</cp:coreProperties>
</file>